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ilot Users" sheetId="2" state="visible" r:id="rId2"/>
    <sheet xmlns:r="http://schemas.openxmlformats.org/officeDocument/2006/relationships" name="Invite Codes" sheetId="3" state="visible" r:id="rId3"/>
    <sheet xmlns:r="http://schemas.openxmlformats.org/officeDocument/2006/relationships" name="Self Responses" sheetId="4" state="visible" r:id="rId4"/>
    <sheet xmlns:r="http://schemas.openxmlformats.org/officeDocument/2006/relationships" name="Peer Responses" sheetId="5" state="visible" r:id="rId5"/>
    <sheet xmlns:r="http://schemas.openxmlformats.org/officeDocument/2006/relationships" name="Gap Analysis" sheetId="6" state="visible" r:id="rId6"/>
    <sheet xmlns:r="http://schemas.openxmlformats.org/officeDocument/2006/relationships" name="Pattern Classifier" sheetId="7" state="visible" r:id="rId7"/>
    <sheet xmlns:r="http://schemas.openxmlformats.org/officeDocument/2006/relationships" name="Area 4 Flag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1F2937"/>
      <sz val="20"/>
    </font>
    <font>
      <i val="1"/>
      <color rgb="006B7280"/>
      <sz val="11"/>
    </font>
    <font>
      <b val="1"/>
      <color rgb="001F2937"/>
      <sz val="11"/>
    </font>
    <font>
      <color rgb="00111827"/>
      <sz val="10"/>
    </font>
    <font>
      <b val="1"/>
      <color rgb="00FFFFFF"/>
      <sz val="11"/>
    </font>
    <font>
      <sz val="10"/>
    </font>
    <font>
      <b val="1"/>
      <sz val="10"/>
    </font>
    <font>
      <b val="1"/>
      <color rgb="001F2937"/>
      <sz val="10"/>
    </font>
  </fonts>
  <fills count="6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vertical="center" wrapText="1"/>
    </xf>
    <xf numFmtId="0" fontId="6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center" wrapText="1"/>
    </xf>
    <xf numFmtId="0" fontId="7" fillId="0" borderId="1" pivotButton="0" quotePrefix="0" xfId="0"/>
    <xf numFmtId="0" fontId="0" fillId="0" borderId="1" pivotButton="0" quotePrefix="0" xfId="0"/>
    <xf numFmtId="0" fontId="8" fillId="5" borderId="0" pivotButton="0" quotePrefix="0" xfId="0"/>
    <xf numFmtId="0" fontId="0" fillId="5" borderId="0" applyAlignment="1" pivotButton="0" quotePrefix="0" xfId="0">
      <alignment vertical="top" wrapText="1"/>
    </xf>
    <xf numFmtId="0" fontId="0" fillId="5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EF3C7"/>
        </patternFill>
      </fill>
    </dxf>
    <dxf>
      <fill>
        <patternFill patternType="solid">
          <fgColor rgb="00DBEAFE"/>
        </patternFill>
      </fill>
    </dxf>
    <dxf>
      <fill>
        <patternFill patternType="solid">
          <fgColor rgb="00FEF2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REFLECT  —  Pilot Workbook</t>
        </is>
      </c>
    </row>
    <row r="2">
      <c r="A2" s="2" t="inlineStr">
        <is>
          <t>Gap analysis + invite code tracker for the 5-user pilot</t>
        </is>
      </c>
    </row>
    <row r="5">
      <c r="A5" s="3" t="inlineStr">
        <is>
          <t>How to use this workbook</t>
        </is>
      </c>
    </row>
    <row r="7" ht="34" customHeight="1">
      <c r="A7" s="4" t="inlineStr">
        <is>
          <t>1. Pilot Users tab   —   Enter your 5 pilot users here. This is the master list. Everything else in the workbook references it.</t>
        </is>
      </c>
    </row>
    <row r="8" ht="34" customHeight="1">
      <c r="A8" s="4" t="inlineStr">
        <is>
          <t>2. Invite Codes tab   —   Each code maps to one peer slot for one user. Pre-fill codes for each user before launch. Track 'sent' and 'redeemed' status as the pilot runs.</t>
        </is>
      </c>
    </row>
    <row r="9" ht="34" customHeight="1">
      <c r="A9" s="4" t="inlineStr">
        <is>
          <t>3. Self Responses tab   —   Paste in self-side Google Form responses here. One row per user. Columns line up with the 12 Area 1 questions + 12 Area 4 questions.</t>
        </is>
      </c>
    </row>
    <row r="10" ht="34" customHeight="1">
      <c r="A10" s="4" t="inlineStr">
        <is>
          <t>4. Peer Responses tab   —   Paste in peer-side Google Form responses here. One row per peer. The invite code links the peer response back to the correct user.</t>
        </is>
      </c>
    </row>
    <row r="11" ht="34" customHeight="1">
      <c r="A11" s="4" t="inlineStr">
        <is>
          <t>5. Gap Analysis tab   —   Auto-computed. For each pilot user, each sub-theme shows self score, peer average, and the signed gap. No manual entry.</t>
        </is>
      </c>
    </row>
    <row r="12" ht="34" customHeight="1">
      <c r="A12" s="4" t="inlineStr">
        <is>
          <t>6. Pattern Classifier tab   —   Auto-computed. Classifies each user as Humble Underestimator, Over-Projector, Aligned, or Split. Drives which Phase 2 template to use for their report.</t>
        </is>
      </c>
    </row>
    <row r="13" ht="34" customHeight="1">
      <c r="A13" s="4" t="inlineStr">
        <is>
          <t>7. Area 4 Flags tab   —   Auto-surfaced red flags from Area 4 responses. If a user trips two or more heavy responses, they appear here. Manual crisis pathway outreach for the pilot.</t>
        </is>
      </c>
    </row>
    <row r="15">
      <c r="A15" s="3" t="inlineStr">
        <is>
          <t>Thresholds used for classification</t>
        </is>
      </c>
    </row>
    <row r="16" ht="34" customHeight="1">
      <c r="A16" s="4" t="inlineStr">
        <is>
          <t>Meaningful gap   —   Absolute gap ≥ 1.5 on the 1–5 scale (i.e., &gt;1 full point between self and peer average)</t>
        </is>
      </c>
    </row>
    <row r="17" ht="34" customHeight="1">
      <c r="A17" s="4" t="inlineStr">
        <is>
          <t>Humble Underestimator   —   3 or more sub-themes where self is ≥ 1.5 points below peer average</t>
        </is>
      </c>
    </row>
    <row r="18" ht="34" customHeight="1">
      <c r="A18" s="4" t="inlineStr">
        <is>
          <t>Over-Projector   —   3 or more sub-themes where self is ≥ 1.5 points above peer average</t>
        </is>
      </c>
    </row>
    <row r="19" ht="34" customHeight="1">
      <c r="A19" s="4" t="inlineStr">
        <is>
          <t>Aligned   —   No sub-theme with an absolute gap ≥ 1.5</t>
        </is>
      </c>
    </row>
    <row r="20" ht="34" customHeight="1">
      <c r="A20" s="4" t="inlineStr">
        <is>
          <t>Split   —   1–2 sub-themes with absolute gap ≥ 1.5, rest within threshold</t>
        </is>
      </c>
    </row>
    <row r="22" ht="34" customHeight="1">
      <c r="A22" s="4" t="inlineStr">
        <is>
          <t>Notes on thresholds   —   These are starting values for the pilot. With N=5, the goal is pattern legibility, not statistical validity. Adjust during debrief if gaps feel over- or under-triggered.</t>
        </is>
      </c>
    </row>
    <row r="24" ht="34" customHeight="1">
      <c r="A24" s="4" t="inlineStr">
        <is>
          <t>Tabs that need manual paste-in   —   Self Responses, Peer Responses, and the top section of Pilot Users. Everything else computes automatically.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20" customWidth="1" min="1" max="1"/>
    <col width="32" customWidth="1" min="2" max="2"/>
    <col width="32" customWidth="1" min="3" max="3"/>
    <col width="12" customWidth="1" min="4" max="4"/>
    <col width="18" customWidth="1" min="5" max="5"/>
    <col width="14" customWidth="1" min="6" max="6"/>
    <col width="32" customWidth="1" min="7" max="7"/>
  </cols>
  <sheetData>
    <row r="1" ht="28" customHeight="1">
      <c r="A1" s="5" t="inlineStr">
        <is>
          <t>User ID</t>
        </is>
      </c>
      <c r="B1" s="5" t="inlineStr">
        <is>
          <t>First name</t>
        </is>
      </c>
      <c r="C1" s="5" t="inlineStr">
        <is>
          <t>Email</t>
        </is>
      </c>
      <c r="D1" s="5" t="inlineStr">
        <is>
          <t>Peers target</t>
        </is>
      </c>
      <c r="E1" s="5" t="inlineStr">
        <is>
          <t>Status</t>
        </is>
      </c>
      <c r="F1" s="5" t="inlineStr">
        <is>
          <t>Pattern</t>
        </is>
      </c>
      <c r="G1" s="5" t="inlineStr">
        <is>
          <t>Notes</t>
        </is>
      </c>
    </row>
    <row r="2">
      <c r="A2" s="6" t="inlineStr">
        <is>
          <t>U1</t>
        </is>
      </c>
      <c r="B2" s="6" t="inlineStr"/>
      <c r="C2" s="6" t="inlineStr"/>
      <c r="D2" s="6" t="n">
        <v>5</v>
      </c>
      <c r="E2" s="6" t="inlineStr">
        <is>
          <t>Not started</t>
        </is>
      </c>
      <c r="F2" s="6" t="inlineStr"/>
      <c r="G2" s="6" t="inlineStr"/>
    </row>
    <row r="3">
      <c r="A3" s="6" t="inlineStr">
        <is>
          <t>U2</t>
        </is>
      </c>
      <c r="B3" s="6" t="inlineStr"/>
      <c r="C3" s="6" t="inlineStr"/>
      <c r="D3" s="6" t="n">
        <v>5</v>
      </c>
      <c r="E3" s="6" t="inlineStr">
        <is>
          <t>Not started</t>
        </is>
      </c>
      <c r="F3" s="6" t="inlineStr"/>
      <c r="G3" s="6" t="inlineStr"/>
    </row>
    <row r="4">
      <c r="A4" s="6" t="inlineStr">
        <is>
          <t>U3</t>
        </is>
      </c>
      <c r="B4" s="6" t="inlineStr"/>
      <c r="C4" s="6" t="inlineStr"/>
      <c r="D4" s="6" t="n">
        <v>5</v>
      </c>
      <c r="E4" s="6" t="inlineStr">
        <is>
          <t>Not started</t>
        </is>
      </c>
      <c r="F4" s="6" t="inlineStr"/>
      <c r="G4" s="6" t="inlineStr"/>
    </row>
    <row r="5">
      <c r="A5" s="6" t="inlineStr">
        <is>
          <t>U4</t>
        </is>
      </c>
      <c r="B5" s="6" t="inlineStr"/>
      <c r="C5" s="6" t="inlineStr"/>
      <c r="D5" s="6" t="n">
        <v>5</v>
      </c>
      <c r="E5" s="6" t="inlineStr">
        <is>
          <t>Not started</t>
        </is>
      </c>
      <c r="F5" s="6" t="inlineStr"/>
      <c r="G5" s="6" t="inlineStr"/>
    </row>
    <row r="6">
      <c r="A6" s="6" t="inlineStr">
        <is>
          <t>U5</t>
        </is>
      </c>
      <c r="B6" s="6" t="inlineStr"/>
      <c r="C6" s="6" t="inlineStr"/>
      <c r="D6" s="6" t="n">
        <v>5</v>
      </c>
      <c r="E6" s="6" t="inlineStr">
        <is>
          <t>Not started</t>
        </is>
      </c>
      <c r="F6" s="6" t="inlineStr"/>
      <c r="G6" s="6" t="inlineStr"/>
    </row>
  </sheetData>
  <dataValidations count="2">
    <dataValidation sqref="E2:E6" showDropDown="0" showInputMessage="0" showErrorMessage="0" allowBlank="1" type="list">
      <formula1>"Not started,Self side in progress,Peer loop,Reports drafted,Delivered,Debriefed"</formula1>
    </dataValidation>
    <dataValidation sqref="F2:F6" showDropDown="0" showInputMessage="0" showErrorMessage="0" allowBlank="1" type="list">
      <formula1>"Humble Underestimator,Over-Projector,Aligned,Split,N/A"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14" customWidth="1" min="4" max="4"/>
    <col width="18" customWidth="1" min="5" max="5"/>
    <col width="14" customWidth="1" min="6" max="6"/>
    <col width="26" customWidth="1" min="7" max="7"/>
  </cols>
  <sheetData>
    <row r="1" ht="28" customHeight="1">
      <c r="A1" s="5" t="inlineStr">
        <is>
          <t>Code</t>
        </is>
      </c>
      <c r="B1" s="5" t="inlineStr">
        <is>
          <t>User ID</t>
        </is>
      </c>
      <c r="C1" s="5" t="inlineStr">
        <is>
          <t>Intended recipient</t>
        </is>
      </c>
      <c r="D1" s="5" t="inlineStr">
        <is>
          <t>Slot #</t>
        </is>
      </c>
      <c r="E1" s="5" t="inlineStr">
        <is>
          <t>Status</t>
        </is>
      </c>
      <c r="F1" s="5" t="inlineStr">
        <is>
          <t>Date sent</t>
        </is>
      </c>
      <c r="G1" s="5" t="inlineStr">
        <is>
          <t>Notes</t>
        </is>
      </c>
    </row>
    <row r="2">
      <c r="A2" s="7" t="inlineStr">
        <is>
          <t>A1</t>
        </is>
      </c>
      <c r="B2" s="7" t="inlineStr">
        <is>
          <t>U1</t>
        </is>
      </c>
      <c r="C2" s="7" t="inlineStr"/>
      <c r="D2" s="7" t="n">
        <v>1</v>
      </c>
      <c r="E2" s="7" t="inlineStr">
        <is>
          <t>Not sent</t>
        </is>
      </c>
      <c r="F2" s="7" t="inlineStr"/>
      <c r="G2" s="7" t="inlineStr"/>
    </row>
    <row r="3">
      <c r="A3" s="7" t="inlineStr">
        <is>
          <t>A2</t>
        </is>
      </c>
      <c r="B3" s="7" t="inlineStr">
        <is>
          <t>U1</t>
        </is>
      </c>
      <c r="C3" s="7" t="inlineStr"/>
      <c r="D3" s="7" t="n">
        <v>2</v>
      </c>
      <c r="E3" s="7" t="inlineStr">
        <is>
          <t>Not sent</t>
        </is>
      </c>
      <c r="F3" s="7" t="inlineStr"/>
      <c r="G3" s="7" t="inlineStr"/>
    </row>
    <row r="4">
      <c r="A4" s="7" t="inlineStr">
        <is>
          <t>A3</t>
        </is>
      </c>
      <c r="B4" s="7" t="inlineStr">
        <is>
          <t>U1</t>
        </is>
      </c>
      <c r="C4" s="7" t="inlineStr"/>
      <c r="D4" s="7" t="n">
        <v>3</v>
      </c>
      <c r="E4" s="7" t="inlineStr">
        <is>
          <t>Not sent</t>
        </is>
      </c>
      <c r="F4" s="7" t="inlineStr"/>
      <c r="G4" s="7" t="inlineStr"/>
    </row>
    <row r="5">
      <c r="A5" s="7" t="inlineStr">
        <is>
          <t>A4</t>
        </is>
      </c>
      <c r="B5" s="7" t="inlineStr">
        <is>
          <t>U1</t>
        </is>
      </c>
      <c r="C5" s="7" t="inlineStr"/>
      <c r="D5" s="7" t="n">
        <v>4</v>
      </c>
      <c r="E5" s="7" t="inlineStr">
        <is>
          <t>Not sent</t>
        </is>
      </c>
      <c r="F5" s="7" t="inlineStr"/>
      <c r="G5" s="7" t="inlineStr"/>
    </row>
    <row r="6">
      <c r="A6" s="7" t="inlineStr">
        <is>
          <t>A5</t>
        </is>
      </c>
      <c r="B6" s="7" t="inlineStr">
        <is>
          <t>U1</t>
        </is>
      </c>
      <c r="C6" s="7" t="inlineStr"/>
      <c r="D6" s="7" t="n">
        <v>5</v>
      </c>
      <c r="E6" s="7" t="inlineStr">
        <is>
          <t>Not sent</t>
        </is>
      </c>
      <c r="F6" s="7" t="inlineStr"/>
      <c r="G6" s="7" t="inlineStr"/>
    </row>
    <row r="7">
      <c r="A7" s="8" t="inlineStr">
        <is>
          <t>B1</t>
        </is>
      </c>
      <c r="B7" s="8" t="inlineStr">
        <is>
          <t>U2</t>
        </is>
      </c>
      <c r="C7" s="8" t="inlineStr"/>
      <c r="D7" s="8" t="n">
        <v>1</v>
      </c>
      <c r="E7" s="8" t="inlineStr">
        <is>
          <t>Not sent</t>
        </is>
      </c>
      <c r="F7" s="8" t="inlineStr"/>
      <c r="G7" s="8" t="inlineStr"/>
    </row>
    <row r="8">
      <c r="A8" s="8" t="inlineStr">
        <is>
          <t>B2</t>
        </is>
      </c>
      <c r="B8" s="8" t="inlineStr">
        <is>
          <t>U2</t>
        </is>
      </c>
      <c r="C8" s="8" t="inlineStr"/>
      <c r="D8" s="8" t="n">
        <v>2</v>
      </c>
      <c r="E8" s="8" t="inlineStr">
        <is>
          <t>Not sent</t>
        </is>
      </c>
      <c r="F8" s="8" t="inlineStr"/>
      <c r="G8" s="8" t="inlineStr"/>
    </row>
    <row r="9">
      <c r="A9" s="8" t="inlineStr">
        <is>
          <t>B3</t>
        </is>
      </c>
      <c r="B9" s="8" t="inlineStr">
        <is>
          <t>U2</t>
        </is>
      </c>
      <c r="C9" s="8" t="inlineStr"/>
      <c r="D9" s="8" t="n">
        <v>3</v>
      </c>
      <c r="E9" s="8" t="inlineStr">
        <is>
          <t>Not sent</t>
        </is>
      </c>
      <c r="F9" s="8" t="inlineStr"/>
      <c r="G9" s="8" t="inlineStr"/>
    </row>
    <row r="10">
      <c r="A10" s="8" t="inlineStr">
        <is>
          <t>B4</t>
        </is>
      </c>
      <c r="B10" s="8" t="inlineStr">
        <is>
          <t>U2</t>
        </is>
      </c>
      <c r="C10" s="8" t="inlineStr"/>
      <c r="D10" s="8" t="n">
        <v>4</v>
      </c>
      <c r="E10" s="8" t="inlineStr">
        <is>
          <t>Not sent</t>
        </is>
      </c>
      <c r="F10" s="8" t="inlineStr"/>
      <c r="G10" s="8" t="inlineStr"/>
    </row>
    <row r="11">
      <c r="A11" s="8" t="inlineStr">
        <is>
          <t>B5</t>
        </is>
      </c>
      <c r="B11" s="8" t="inlineStr">
        <is>
          <t>U2</t>
        </is>
      </c>
      <c r="C11" s="8" t="inlineStr"/>
      <c r="D11" s="8" t="n">
        <v>5</v>
      </c>
      <c r="E11" s="8" t="inlineStr">
        <is>
          <t>Not sent</t>
        </is>
      </c>
      <c r="F11" s="8" t="inlineStr"/>
      <c r="G11" s="8" t="inlineStr"/>
    </row>
    <row r="12">
      <c r="A12" s="7" t="inlineStr">
        <is>
          <t>C1</t>
        </is>
      </c>
      <c r="B12" s="7" t="inlineStr">
        <is>
          <t>U3</t>
        </is>
      </c>
      <c r="C12" s="7" t="inlineStr"/>
      <c r="D12" s="7" t="n">
        <v>1</v>
      </c>
      <c r="E12" s="7" t="inlineStr">
        <is>
          <t>Not sent</t>
        </is>
      </c>
      <c r="F12" s="7" t="inlineStr"/>
      <c r="G12" s="7" t="inlineStr"/>
    </row>
    <row r="13">
      <c r="A13" s="7" t="inlineStr">
        <is>
          <t>C2</t>
        </is>
      </c>
      <c r="B13" s="7" t="inlineStr">
        <is>
          <t>U3</t>
        </is>
      </c>
      <c r="C13" s="7" t="inlineStr"/>
      <c r="D13" s="7" t="n">
        <v>2</v>
      </c>
      <c r="E13" s="7" t="inlineStr">
        <is>
          <t>Not sent</t>
        </is>
      </c>
      <c r="F13" s="7" t="inlineStr"/>
      <c r="G13" s="7" t="inlineStr"/>
    </row>
    <row r="14">
      <c r="A14" s="7" t="inlineStr">
        <is>
          <t>C3</t>
        </is>
      </c>
      <c r="B14" s="7" t="inlineStr">
        <is>
          <t>U3</t>
        </is>
      </c>
      <c r="C14" s="7" t="inlineStr"/>
      <c r="D14" s="7" t="n">
        <v>3</v>
      </c>
      <c r="E14" s="7" t="inlineStr">
        <is>
          <t>Not sent</t>
        </is>
      </c>
      <c r="F14" s="7" t="inlineStr"/>
      <c r="G14" s="7" t="inlineStr"/>
    </row>
    <row r="15">
      <c r="A15" s="7" t="inlineStr">
        <is>
          <t>C4</t>
        </is>
      </c>
      <c r="B15" s="7" t="inlineStr">
        <is>
          <t>U3</t>
        </is>
      </c>
      <c r="C15" s="7" t="inlineStr"/>
      <c r="D15" s="7" t="n">
        <v>4</v>
      </c>
      <c r="E15" s="7" t="inlineStr">
        <is>
          <t>Not sent</t>
        </is>
      </c>
      <c r="F15" s="7" t="inlineStr"/>
      <c r="G15" s="7" t="inlineStr"/>
    </row>
    <row r="16">
      <c r="A16" s="7" t="inlineStr">
        <is>
          <t>C5</t>
        </is>
      </c>
      <c r="B16" s="7" t="inlineStr">
        <is>
          <t>U3</t>
        </is>
      </c>
      <c r="C16" s="7" t="inlineStr"/>
      <c r="D16" s="7" t="n">
        <v>5</v>
      </c>
      <c r="E16" s="7" t="inlineStr">
        <is>
          <t>Not sent</t>
        </is>
      </c>
      <c r="F16" s="7" t="inlineStr"/>
      <c r="G16" s="7" t="inlineStr"/>
    </row>
    <row r="17">
      <c r="A17" s="8" t="inlineStr">
        <is>
          <t>D1</t>
        </is>
      </c>
      <c r="B17" s="8" t="inlineStr">
        <is>
          <t>U4</t>
        </is>
      </c>
      <c r="C17" s="8" t="inlineStr"/>
      <c r="D17" s="8" t="n">
        <v>1</v>
      </c>
      <c r="E17" s="8" t="inlineStr">
        <is>
          <t>Not sent</t>
        </is>
      </c>
      <c r="F17" s="8" t="inlineStr"/>
      <c r="G17" s="8" t="inlineStr"/>
    </row>
    <row r="18">
      <c r="A18" s="8" t="inlineStr">
        <is>
          <t>D2</t>
        </is>
      </c>
      <c r="B18" s="8" t="inlineStr">
        <is>
          <t>U4</t>
        </is>
      </c>
      <c r="C18" s="8" t="inlineStr"/>
      <c r="D18" s="8" t="n">
        <v>2</v>
      </c>
      <c r="E18" s="8" t="inlineStr">
        <is>
          <t>Not sent</t>
        </is>
      </c>
      <c r="F18" s="8" t="inlineStr"/>
      <c r="G18" s="8" t="inlineStr"/>
    </row>
    <row r="19">
      <c r="A19" s="8" t="inlineStr">
        <is>
          <t>D3</t>
        </is>
      </c>
      <c r="B19" s="8" t="inlineStr">
        <is>
          <t>U4</t>
        </is>
      </c>
      <c r="C19" s="8" t="inlineStr"/>
      <c r="D19" s="8" t="n">
        <v>3</v>
      </c>
      <c r="E19" s="8" t="inlineStr">
        <is>
          <t>Not sent</t>
        </is>
      </c>
      <c r="F19" s="8" t="inlineStr"/>
      <c r="G19" s="8" t="inlineStr"/>
    </row>
    <row r="20">
      <c r="A20" s="8" t="inlineStr">
        <is>
          <t>D4</t>
        </is>
      </c>
      <c r="B20" s="8" t="inlineStr">
        <is>
          <t>U4</t>
        </is>
      </c>
      <c r="C20" s="8" t="inlineStr"/>
      <c r="D20" s="8" t="n">
        <v>4</v>
      </c>
      <c r="E20" s="8" t="inlineStr">
        <is>
          <t>Not sent</t>
        </is>
      </c>
      <c r="F20" s="8" t="inlineStr"/>
      <c r="G20" s="8" t="inlineStr"/>
    </row>
    <row r="21">
      <c r="A21" s="8" t="inlineStr">
        <is>
          <t>D5</t>
        </is>
      </c>
      <c r="B21" s="8" t="inlineStr">
        <is>
          <t>U4</t>
        </is>
      </c>
      <c r="C21" s="8" t="inlineStr"/>
      <c r="D21" s="8" t="n">
        <v>5</v>
      </c>
      <c r="E21" s="8" t="inlineStr">
        <is>
          <t>Not sent</t>
        </is>
      </c>
      <c r="F21" s="8" t="inlineStr"/>
      <c r="G21" s="8" t="inlineStr"/>
    </row>
    <row r="22">
      <c r="A22" s="7" t="inlineStr">
        <is>
          <t>E1</t>
        </is>
      </c>
      <c r="B22" s="7" t="inlineStr">
        <is>
          <t>U5</t>
        </is>
      </c>
      <c r="C22" s="7" t="inlineStr"/>
      <c r="D22" s="7" t="n">
        <v>1</v>
      </c>
      <c r="E22" s="7" t="inlineStr">
        <is>
          <t>Not sent</t>
        </is>
      </c>
      <c r="F22" s="7" t="inlineStr"/>
      <c r="G22" s="7" t="inlineStr"/>
    </row>
    <row r="23">
      <c r="A23" s="7" t="inlineStr">
        <is>
          <t>E2</t>
        </is>
      </c>
      <c r="B23" s="7" t="inlineStr">
        <is>
          <t>U5</t>
        </is>
      </c>
      <c r="C23" s="7" t="inlineStr"/>
      <c r="D23" s="7" t="n">
        <v>2</v>
      </c>
      <c r="E23" s="7" t="inlineStr">
        <is>
          <t>Not sent</t>
        </is>
      </c>
      <c r="F23" s="7" t="inlineStr"/>
      <c r="G23" s="7" t="inlineStr"/>
    </row>
    <row r="24">
      <c r="A24" s="7" t="inlineStr">
        <is>
          <t>E3</t>
        </is>
      </c>
      <c r="B24" s="7" t="inlineStr">
        <is>
          <t>U5</t>
        </is>
      </c>
      <c r="C24" s="7" t="inlineStr"/>
      <c r="D24" s="7" t="n">
        <v>3</v>
      </c>
      <c r="E24" s="7" t="inlineStr">
        <is>
          <t>Not sent</t>
        </is>
      </c>
      <c r="F24" s="7" t="inlineStr"/>
      <c r="G24" s="7" t="inlineStr"/>
    </row>
    <row r="25">
      <c r="A25" s="7" t="inlineStr">
        <is>
          <t>E4</t>
        </is>
      </c>
      <c r="B25" s="7" t="inlineStr">
        <is>
          <t>U5</t>
        </is>
      </c>
      <c r="C25" s="7" t="inlineStr"/>
      <c r="D25" s="7" t="n">
        <v>4</v>
      </c>
      <c r="E25" s="7" t="inlineStr">
        <is>
          <t>Not sent</t>
        </is>
      </c>
      <c r="F25" s="7" t="inlineStr"/>
      <c r="G25" s="7" t="inlineStr"/>
    </row>
    <row r="26">
      <c r="A26" s="7" t="inlineStr">
        <is>
          <t>E5</t>
        </is>
      </c>
      <c r="B26" s="7" t="inlineStr">
        <is>
          <t>U5</t>
        </is>
      </c>
      <c r="C26" s="7" t="inlineStr"/>
      <c r="D26" s="7" t="n">
        <v>5</v>
      </c>
      <c r="E26" s="7" t="inlineStr">
        <is>
          <t>Not sent</t>
        </is>
      </c>
      <c r="F26" s="7" t="inlineStr"/>
      <c r="G26" s="7" t="inlineStr"/>
    </row>
  </sheetData>
  <dataValidations count="1">
    <dataValidation sqref="E2:E26" showDropDown="0" showInputMessage="0" showErrorMessage="0" allowBlank="1" type="list">
      <formula1>"Not sent,Sent,Redeemed,Expired"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Z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2" customWidth="1" min="26" max="26"/>
  </cols>
  <sheetData>
    <row r="1" ht="54" customHeight="1">
      <c r="A1" s="5" t="inlineStr">
        <is>
          <t>User ID</t>
        </is>
      </c>
      <c r="B1" s="5" t="inlineStr">
        <is>
          <t>A1. Heard?</t>
        </is>
      </c>
      <c r="C1" s="5" t="inlineStr">
        <is>
          <t>A1. Follow through?</t>
        </is>
      </c>
      <c r="D1" s="5" t="inlineStr">
        <is>
          <t>A1. Tell truth?</t>
        </is>
      </c>
      <c r="E1" s="5" t="inlineStr">
        <is>
          <t>A1. Give &gt; take?</t>
        </is>
      </c>
      <c r="F1" s="5" t="inlineStr">
        <is>
          <t>A1. Know how you land?</t>
        </is>
      </c>
      <c r="G1" s="5" t="inlineStr">
        <is>
          <t>A1. Calm around you?</t>
        </is>
      </c>
      <c r="H1" s="5" t="inlineStr">
        <is>
          <t>A1. People enjoy you?</t>
        </is>
      </c>
      <c r="I1" s="5" t="inlineStr">
        <is>
          <t>A1. Admit wrong?</t>
        </is>
      </c>
      <c r="J1" s="5" t="inlineStr">
        <is>
          <t>A1. Leave feeling better?</t>
        </is>
      </c>
      <c r="K1" s="5" t="inlineStr">
        <is>
          <t>A1. Full selves around you?</t>
        </is>
      </c>
      <c r="L1" s="5" t="inlineStr">
        <is>
          <t>A1. Belong?</t>
        </is>
      </c>
      <c r="M1" s="5" t="inlineStr">
        <is>
          <t>A1. Becoming yourself?</t>
        </is>
      </c>
      <c r="N1" s="5" t="inlineStr">
        <is>
          <t>A4. Carrying alone?</t>
        </is>
      </c>
      <c r="O1" s="5" t="inlineStr">
        <is>
          <t>A4. Harder on self?</t>
        </is>
      </c>
      <c r="P1" s="5" t="inlineStr">
        <is>
          <t>A4. Let mistakes go?</t>
        </is>
      </c>
      <c r="Q1" s="5" t="inlineStr">
        <is>
          <t>A4. People know you?</t>
        </is>
      </c>
      <c r="R1" s="5" t="inlineStr">
        <is>
          <t>A4. Alone around people?</t>
        </is>
      </c>
      <c r="S1" s="5" t="inlineStr">
        <is>
          <t>A4. False story?</t>
        </is>
      </c>
      <c r="T1" s="5" t="inlineStr">
        <is>
          <t>A4. Running on empty?</t>
        </is>
      </c>
      <c r="U1" s="5" t="inlineStr">
        <is>
          <t>A4. Life matters?</t>
        </is>
      </c>
      <c r="V1" s="5" t="inlineStr">
        <is>
          <t>A4. Last felt fully yourself?</t>
        </is>
      </c>
      <c r="W1" s="5" t="inlineStr">
        <is>
          <t>A4. Hope vs dread?</t>
        </is>
      </c>
      <c r="X1" s="5" t="inlineStr">
        <is>
          <t>A4. Avoiding something?</t>
        </is>
      </c>
      <c r="Y1" s="5" t="inlineStr">
        <is>
          <t>A4. Ok if nothing changed?</t>
        </is>
      </c>
      <c r="Z1" s="5" t="inlineStr">
        <is>
          <t>Timestamp</t>
        </is>
      </c>
    </row>
    <row r="2">
      <c r="A2" s="9" t="inlineStr">
        <is>
          <t>U1</t>
        </is>
      </c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</row>
    <row r="3">
      <c r="A3" s="9" t="inlineStr">
        <is>
          <t>U2</t>
        </is>
      </c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  <c r="Q3" s="10" t="n"/>
      <c r="R3" s="10" t="n"/>
      <c r="S3" s="10" t="n"/>
      <c r="T3" s="10" t="n"/>
      <c r="U3" s="10" t="n"/>
      <c r="V3" s="10" t="n"/>
      <c r="W3" s="10" t="n"/>
      <c r="X3" s="10" t="n"/>
      <c r="Y3" s="10" t="n"/>
      <c r="Z3" s="10" t="n"/>
    </row>
    <row r="4">
      <c r="A4" s="9" t="inlineStr">
        <is>
          <t>U3</t>
        </is>
      </c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  <c r="Q4" s="10" t="n"/>
      <c r="R4" s="10" t="n"/>
      <c r="S4" s="10" t="n"/>
      <c r="T4" s="10" t="n"/>
      <c r="U4" s="10" t="n"/>
      <c r="V4" s="10" t="n"/>
      <c r="W4" s="10" t="n"/>
      <c r="X4" s="10" t="n"/>
      <c r="Y4" s="10" t="n"/>
      <c r="Z4" s="10" t="n"/>
    </row>
    <row r="5">
      <c r="A5" s="9" t="inlineStr">
        <is>
          <t>U4</t>
        </is>
      </c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  <c r="Q5" s="10" t="n"/>
      <c r="R5" s="10" t="n"/>
      <c r="S5" s="10" t="n"/>
      <c r="T5" s="10" t="n"/>
      <c r="U5" s="10" t="n"/>
      <c r="V5" s="10" t="n"/>
      <c r="W5" s="10" t="n"/>
      <c r="X5" s="10" t="n"/>
      <c r="Y5" s="10" t="n"/>
      <c r="Z5" s="10" t="n"/>
    </row>
    <row r="6">
      <c r="A6" s="9" t="inlineStr">
        <is>
          <t>U5</t>
        </is>
      </c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  <c r="Q6" s="10" t="n"/>
      <c r="R6" s="10" t="n"/>
      <c r="S6" s="10" t="n"/>
      <c r="T6" s="10" t="n"/>
      <c r="U6" s="10" t="n"/>
      <c r="V6" s="10" t="n"/>
      <c r="W6" s="10" t="n"/>
      <c r="X6" s="10" t="n"/>
      <c r="Y6" s="10" t="n"/>
      <c r="Z6" s="10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3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28" customWidth="1" min="15" max="15"/>
    <col width="14" customWidth="1" min="16" max="16"/>
  </cols>
  <sheetData>
    <row r="1" ht="54" customHeight="1">
      <c r="A1" s="5" t="inlineStr">
        <is>
          <t>Code</t>
        </is>
      </c>
      <c r="B1" s="5" t="inlineStr">
        <is>
          <t>User ID</t>
        </is>
      </c>
      <c r="C1" s="5" t="inlineStr">
        <is>
          <t>P1. Feel heard?</t>
        </is>
      </c>
      <c r="D1" s="5" t="inlineStr">
        <is>
          <t>P2. They follow through?</t>
        </is>
      </c>
      <c r="E1" s="5" t="inlineStr">
        <is>
          <t>P3. Truth?</t>
        </is>
      </c>
      <c r="F1" s="5" t="inlineStr">
        <is>
          <t>P4. Give &gt; take?</t>
        </is>
      </c>
      <c r="G1" s="5" t="inlineStr">
        <is>
          <t>P5. Know how they land?</t>
        </is>
      </c>
      <c r="H1" s="5" t="inlineStr">
        <is>
          <t>P6. Calm around them?</t>
        </is>
      </c>
      <c r="I1" s="5" t="inlineStr">
        <is>
          <t>P7. Enjoy them?</t>
        </is>
      </c>
      <c r="J1" s="5" t="inlineStr">
        <is>
          <t>P8. Admit wrong?</t>
        </is>
      </c>
      <c r="K1" s="5" t="inlineStr">
        <is>
          <t>P9. Leave feeling better?</t>
        </is>
      </c>
      <c r="L1" s="5" t="inlineStr">
        <is>
          <t>P10. Full self around them?</t>
        </is>
      </c>
      <c r="M1" s="5" t="inlineStr">
        <is>
          <t>P11. They belong?</t>
        </is>
      </c>
      <c r="N1" s="5" t="inlineStr">
        <is>
          <t>P12. Becoming themselves?</t>
        </is>
      </c>
      <c r="O1" s="5" t="inlineStr">
        <is>
          <t>Optional note</t>
        </is>
      </c>
      <c r="P1" s="5" t="inlineStr">
        <is>
          <t>Timestamp</t>
        </is>
      </c>
    </row>
    <row r="2">
      <c r="A2" s="10" t="n"/>
      <c r="B2" s="10" t="n"/>
      <c r="C2" s="10" t="n"/>
      <c r="D2" s="10" t="n"/>
      <c r="E2" s="10" t="n"/>
      <c r="F2" s="10" t="n"/>
      <c r="G2" s="10" t="n"/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</row>
    <row r="3">
      <c r="A3" s="10" t="n"/>
      <c r="B3" s="10" t="n"/>
      <c r="C3" s="10" t="n"/>
      <c r="D3" s="10" t="n"/>
      <c r="E3" s="10" t="n"/>
      <c r="F3" s="10" t="n"/>
      <c r="G3" s="10" t="n"/>
      <c r="H3" s="10" t="n"/>
      <c r="I3" s="10" t="n"/>
      <c r="J3" s="10" t="n"/>
      <c r="K3" s="10" t="n"/>
      <c r="L3" s="10" t="n"/>
      <c r="M3" s="10" t="n"/>
      <c r="N3" s="10" t="n"/>
      <c r="O3" s="10" t="n"/>
      <c r="P3" s="10" t="n"/>
    </row>
    <row r="4">
      <c r="A4" s="10" t="n"/>
      <c r="B4" s="10" t="n"/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M4" s="10" t="n"/>
      <c r="N4" s="10" t="n"/>
      <c r="O4" s="10" t="n"/>
      <c r="P4" s="10" t="n"/>
    </row>
    <row r="5">
      <c r="A5" s="10" t="n"/>
      <c r="B5" s="10" t="n"/>
      <c r="C5" s="10" t="n"/>
      <c r="D5" s="10" t="n"/>
      <c r="E5" s="10" t="n"/>
      <c r="F5" s="10" t="n"/>
      <c r="G5" s="10" t="n"/>
      <c r="H5" s="10" t="n"/>
      <c r="I5" s="10" t="n"/>
      <c r="J5" s="10" t="n"/>
      <c r="K5" s="10" t="n"/>
      <c r="L5" s="10" t="n"/>
      <c r="M5" s="10" t="n"/>
      <c r="N5" s="10" t="n"/>
      <c r="O5" s="10" t="n"/>
      <c r="P5" s="10" t="n"/>
    </row>
    <row r="6">
      <c r="A6" s="10" t="n"/>
      <c r="B6" s="10" t="n"/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10" t="n"/>
      <c r="N6" s="10" t="n"/>
      <c r="O6" s="10" t="n"/>
      <c r="P6" s="10" t="n"/>
    </row>
    <row r="7">
      <c r="A7" s="10" t="n"/>
      <c r="B7" s="10" t="n"/>
      <c r="C7" s="10" t="n"/>
      <c r="D7" s="10" t="n"/>
      <c r="E7" s="10" t="n"/>
      <c r="F7" s="10" t="n"/>
      <c r="G7" s="10" t="n"/>
      <c r="H7" s="10" t="n"/>
      <c r="I7" s="10" t="n"/>
      <c r="J7" s="10" t="n"/>
      <c r="K7" s="10" t="n"/>
      <c r="L7" s="10" t="n"/>
      <c r="M7" s="10" t="n"/>
      <c r="N7" s="10" t="n"/>
      <c r="O7" s="10" t="n"/>
      <c r="P7" s="10" t="n"/>
    </row>
    <row r="8">
      <c r="A8" s="10" t="n"/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</row>
    <row r="9">
      <c r="A9" s="10" t="n"/>
      <c r="B9" s="10" t="n"/>
      <c r="C9" s="10" t="n"/>
      <c r="D9" s="10" t="n"/>
      <c r="E9" s="10" t="n"/>
      <c r="F9" s="10" t="n"/>
      <c r="G9" s="10" t="n"/>
      <c r="H9" s="10" t="n"/>
      <c r="I9" s="10" t="n"/>
      <c r="J9" s="10" t="n"/>
      <c r="K9" s="10" t="n"/>
      <c r="L9" s="10" t="n"/>
      <c r="M9" s="10" t="n"/>
      <c r="N9" s="10" t="n"/>
      <c r="O9" s="10" t="n"/>
      <c r="P9" s="10" t="n"/>
    </row>
    <row r="10">
      <c r="A10" s="10" t="n"/>
      <c r="B10" s="10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M10" s="10" t="n"/>
      <c r="N10" s="10" t="n"/>
      <c r="O10" s="10" t="n"/>
      <c r="P10" s="10" t="n"/>
    </row>
    <row r="11">
      <c r="A11" s="10" t="n"/>
      <c r="B11" s="10" t="n"/>
      <c r="C11" s="10" t="n"/>
      <c r="D11" s="10" t="n"/>
      <c r="E11" s="10" t="n"/>
      <c r="F11" s="10" t="n"/>
      <c r="G11" s="10" t="n"/>
      <c r="H11" s="10" t="n"/>
      <c r="I11" s="10" t="n"/>
      <c r="J11" s="10" t="n"/>
      <c r="K11" s="10" t="n"/>
      <c r="L11" s="10" t="n"/>
      <c r="M11" s="10" t="n"/>
      <c r="N11" s="10" t="n"/>
      <c r="O11" s="10" t="n"/>
      <c r="P11" s="10" t="n"/>
    </row>
    <row r="12">
      <c r="A12" s="10" t="n"/>
      <c r="B12" s="10" t="n"/>
      <c r="C12" s="10" t="n"/>
      <c r="D12" s="10" t="n"/>
      <c r="E12" s="10" t="n"/>
      <c r="F12" s="10" t="n"/>
      <c r="G12" s="10" t="n"/>
      <c r="H12" s="10" t="n"/>
      <c r="I12" s="10" t="n"/>
      <c r="J12" s="10" t="n"/>
      <c r="K12" s="10" t="n"/>
      <c r="L12" s="10" t="n"/>
      <c r="M12" s="10" t="n"/>
      <c r="N12" s="10" t="n"/>
      <c r="O12" s="10" t="n"/>
      <c r="P12" s="10" t="n"/>
    </row>
    <row r="13">
      <c r="A13" s="10" t="n"/>
      <c r="B13" s="10" t="n"/>
      <c r="C13" s="10" t="n"/>
      <c r="D13" s="10" t="n"/>
      <c r="E13" s="10" t="n"/>
      <c r="F13" s="10" t="n"/>
      <c r="G13" s="10" t="n"/>
      <c r="H13" s="10" t="n"/>
      <c r="I13" s="10" t="n"/>
      <c r="J13" s="10" t="n"/>
      <c r="K13" s="10" t="n"/>
      <c r="L13" s="10" t="n"/>
      <c r="M13" s="10" t="n"/>
      <c r="N13" s="10" t="n"/>
      <c r="O13" s="10" t="n"/>
      <c r="P13" s="10" t="n"/>
    </row>
    <row r="14">
      <c r="A14" s="10" t="n"/>
      <c r="B14" s="10" t="n"/>
      <c r="C14" s="10" t="n"/>
      <c r="D14" s="10" t="n"/>
      <c r="E14" s="10" t="n"/>
      <c r="F14" s="10" t="n"/>
      <c r="G14" s="10" t="n"/>
      <c r="H14" s="10" t="n"/>
      <c r="I14" s="10" t="n"/>
      <c r="J14" s="10" t="n"/>
      <c r="K14" s="10" t="n"/>
      <c r="L14" s="10" t="n"/>
      <c r="M14" s="10" t="n"/>
      <c r="N14" s="10" t="n"/>
      <c r="O14" s="10" t="n"/>
      <c r="P14" s="10" t="n"/>
    </row>
    <row r="15">
      <c r="A15" s="10" t="n"/>
      <c r="B15" s="10" t="n"/>
      <c r="C15" s="10" t="n"/>
      <c r="D15" s="10" t="n"/>
      <c r="E15" s="10" t="n"/>
      <c r="F15" s="10" t="n"/>
      <c r="G15" s="10" t="n"/>
      <c r="H15" s="10" t="n"/>
      <c r="I15" s="10" t="n"/>
      <c r="J15" s="10" t="n"/>
      <c r="K15" s="10" t="n"/>
      <c r="L15" s="10" t="n"/>
      <c r="M15" s="10" t="n"/>
      <c r="N15" s="10" t="n"/>
      <c r="O15" s="10" t="n"/>
      <c r="P15" s="10" t="n"/>
    </row>
    <row r="16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  <c r="K16" s="10" t="n"/>
      <c r="L16" s="10" t="n"/>
      <c r="M16" s="10" t="n"/>
      <c r="N16" s="10" t="n"/>
      <c r="O16" s="10" t="n"/>
      <c r="P16" s="10" t="n"/>
    </row>
    <row r="17">
      <c r="A17" s="10" t="n"/>
      <c r="B17" s="10" t="n"/>
      <c r="C17" s="10" t="n"/>
      <c r="D17" s="10" t="n"/>
      <c r="E17" s="10" t="n"/>
      <c r="F17" s="10" t="n"/>
      <c r="G17" s="10" t="n"/>
      <c r="H17" s="10" t="n"/>
      <c r="I17" s="10" t="n"/>
      <c r="J17" s="10" t="n"/>
      <c r="K17" s="10" t="n"/>
      <c r="L17" s="10" t="n"/>
      <c r="M17" s="10" t="n"/>
      <c r="N17" s="10" t="n"/>
      <c r="O17" s="10" t="n"/>
      <c r="P17" s="10" t="n"/>
    </row>
    <row r="18">
      <c r="A18" s="10" t="n"/>
      <c r="B18" s="10" t="n"/>
      <c r="C18" s="10" t="n"/>
      <c r="D18" s="10" t="n"/>
      <c r="E18" s="10" t="n"/>
      <c r="F18" s="10" t="n"/>
      <c r="G18" s="10" t="n"/>
      <c r="H18" s="10" t="n"/>
      <c r="I18" s="10" t="n"/>
      <c r="J18" s="10" t="n"/>
      <c r="K18" s="10" t="n"/>
      <c r="L18" s="10" t="n"/>
      <c r="M18" s="10" t="n"/>
      <c r="N18" s="10" t="n"/>
      <c r="O18" s="10" t="n"/>
      <c r="P18" s="10" t="n"/>
    </row>
    <row r="19">
      <c r="A19" s="10" t="n"/>
      <c r="B19" s="10" t="n"/>
      <c r="C19" s="10" t="n"/>
      <c r="D19" s="10" t="n"/>
      <c r="E19" s="10" t="n"/>
      <c r="F19" s="10" t="n"/>
      <c r="G19" s="10" t="n"/>
      <c r="H19" s="10" t="n"/>
      <c r="I19" s="10" t="n"/>
      <c r="J19" s="10" t="n"/>
      <c r="K19" s="10" t="n"/>
      <c r="L19" s="10" t="n"/>
      <c r="M19" s="10" t="n"/>
      <c r="N19" s="10" t="n"/>
      <c r="O19" s="10" t="n"/>
      <c r="P19" s="10" t="n"/>
    </row>
    <row r="20">
      <c r="A20" s="10" t="n"/>
      <c r="B20" s="10" t="n"/>
      <c r="C20" s="10" t="n"/>
      <c r="D20" s="10" t="n"/>
      <c r="E20" s="10" t="n"/>
      <c r="F20" s="10" t="n"/>
      <c r="G20" s="10" t="n"/>
      <c r="H20" s="10" t="n"/>
      <c r="I20" s="10" t="n"/>
      <c r="J20" s="10" t="n"/>
      <c r="K20" s="10" t="n"/>
      <c r="L20" s="10" t="n"/>
      <c r="M20" s="10" t="n"/>
      <c r="N20" s="10" t="n"/>
      <c r="O20" s="10" t="n"/>
      <c r="P20" s="10" t="n"/>
    </row>
    <row r="21">
      <c r="A21" s="10" t="n"/>
      <c r="B21" s="10" t="n"/>
      <c r="C21" s="10" t="n"/>
      <c r="D21" s="10" t="n"/>
      <c r="E21" s="10" t="n"/>
      <c r="F21" s="10" t="n"/>
      <c r="G21" s="10" t="n"/>
      <c r="H21" s="10" t="n"/>
      <c r="I21" s="10" t="n"/>
      <c r="J21" s="10" t="n"/>
      <c r="K21" s="10" t="n"/>
      <c r="L21" s="10" t="n"/>
      <c r="M21" s="10" t="n"/>
      <c r="N21" s="10" t="n"/>
      <c r="O21" s="10" t="n"/>
      <c r="P21" s="10" t="n"/>
    </row>
    <row r="22">
      <c r="A22" s="10" t="n"/>
      <c r="B22" s="10" t="n"/>
      <c r="C22" s="10" t="n"/>
      <c r="D22" s="10" t="n"/>
      <c r="E22" s="10" t="n"/>
      <c r="F22" s="10" t="n"/>
      <c r="G22" s="10" t="n"/>
      <c r="H22" s="10" t="n"/>
      <c r="I22" s="10" t="n"/>
      <c r="J22" s="10" t="n"/>
      <c r="K22" s="10" t="n"/>
      <c r="L22" s="10" t="n"/>
      <c r="M22" s="10" t="n"/>
      <c r="N22" s="10" t="n"/>
      <c r="O22" s="10" t="n"/>
      <c r="P22" s="10" t="n"/>
    </row>
    <row r="23">
      <c r="A23" s="10" t="n"/>
      <c r="B23" s="10" t="n"/>
      <c r="C23" s="10" t="n"/>
      <c r="D23" s="10" t="n"/>
      <c r="E23" s="10" t="n"/>
      <c r="F23" s="10" t="n"/>
      <c r="G23" s="10" t="n"/>
      <c r="H23" s="10" t="n"/>
      <c r="I23" s="10" t="n"/>
      <c r="J23" s="10" t="n"/>
      <c r="K23" s="10" t="n"/>
      <c r="L23" s="10" t="n"/>
      <c r="M23" s="10" t="n"/>
      <c r="N23" s="10" t="n"/>
      <c r="O23" s="10" t="n"/>
      <c r="P23" s="10" t="n"/>
    </row>
    <row r="24">
      <c r="A24" s="10" t="n"/>
      <c r="B24" s="10" t="n"/>
      <c r="C24" s="10" t="n"/>
      <c r="D24" s="10" t="n"/>
      <c r="E24" s="10" t="n"/>
      <c r="F24" s="10" t="n"/>
      <c r="G24" s="10" t="n"/>
      <c r="H24" s="10" t="n"/>
      <c r="I24" s="10" t="n"/>
      <c r="J24" s="10" t="n"/>
      <c r="K24" s="10" t="n"/>
      <c r="L24" s="10" t="n"/>
      <c r="M24" s="10" t="n"/>
      <c r="N24" s="10" t="n"/>
      <c r="O24" s="10" t="n"/>
      <c r="P24" s="10" t="n"/>
    </row>
    <row r="25">
      <c r="A25" s="10" t="n"/>
      <c r="B25" s="10" t="n"/>
      <c r="C25" s="10" t="n"/>
      <c r="D25" s="10" t="n"/>
      <c r="E25" s="10" t="n"/>
      <c r="F25" s="10" t="n"/>
      <c r="G25" s="10" t="n"/>
      <c r="H25" s="10" t="n"/>
      <c r="I25" s="10" t="n"/>
      <c r="J25" s="10" t="n"/>
      <c r="K25" s="10" t="n"/>
      <c r="L25" s="10" t="n"/>
      <c r="M25" s="10" t="n"/>
      <c r="N25" s="10" t="n"/>
      <c r="O25" s="10" t="n"/>
      <c r="P25" s="10" t="n"/>
    </row>
    <row r="26">
      <c r="A26" s="10" t="n"/>
      <c r="B26" s="10" t="n"/>
      <c r="C26" s="10" t="n"/>
      <c r="D26" s="10" t="n"/>
      <c r="E26" s="10" t="n"/>
      <c r="F26" s="10" t="n"/>
      <c r="G26" s="10" t="n"/>
      <c r="H26" s="10" t="n"/>
      <c r="I26" s="10" t="n"/>
      <c r="J26" s="10" t="n"/>
      <c r="K26" s="10" t="n"/>
      <c r="L26" s="10" t="n"/>
      <c r="M26" s="10" t="n"/>
      <c r="N26" s="10" t="n"/>
      <c r="O26" s="10" t="n"/>
      <c r="P26" s="10" t="n"/>
    </row>
    <row r="27">
      <c r="A27" s="10" t="n"/>
      <c r="B27" s="10" t="n"/>
      <c r="C27" s="10" t="n"/>
      <c r="D27" s="10" t="n"/>
      <c r="E27" s="10" t="n"/>
      <c r="F27" s="10" t="n"/>
      <c r="G27" s="10" t="n"/>
      <c r="H27" s="10" t="n"/>
      <c r="I27" s="10" t="n"/>
      <c r="J27" s="10" t="n"/>
      <c r="K27" s="10" t="n"/>
      <c r="L27" s="10" t="n"/>
      <c r="M27" s="10" t="n"/>
      <c r="N27" s="10" t="n"/>
      <c r="O27" s="10" t="n"/>
      <c r="P27" s="10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  <c r="K28" s="10" t="n"/>
      <c r="L28" s="10" t="n"/>
      <c r="M28" s="10" t="n"/>
      <c r="N28" s="10" t="n"/>
      <c r="O28" s="10" t="n"/>
      <c r="P28" s="10" t="n"/>
    </row>
    <row r="29">
      <c r="A29" s="10" t="n"/>
      <c r="B29" s="10" t="n"/>
      <c r="C29" s="10" t="n"/>
      <c r="D29" s="10" t="n"/>
      <c r="E29" s="10" t="n"/>
      <c r="F29" s="10" t="n"/>
      <c r="G29" s="10" t="n"/>
      <c r="H29" s="10" t="n"/>
      <c r="I29" s="10" t="n"/>
      <c r="J29" s="10" t="n"/>
      <c r="K29" s="10" t="n"/>
      <c r="L29" s="10" t="n"/>
      <c r="M29" s="10" t="n"/>
      <c r="N29" s="10" t="n"/>
      <c r="O29" s="10" t="n"/>
      <c r="P29" s="10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  <c r="J30" s="10" t="n"/>
      <c r="K30" s="10" t="n"/>
      <c r="L30" s="10" t="n"/>
      <c r="M30" s="10" t="n"/>
      <c r="N30" s="10" t="n"/>
      <c r="O30" s="10" t="n"/>
      <c r="P30" s="10" t="n"/>
    </row>
    <row r="31">
      <c r="A31" s="10" t="n"/>
      <c r="B31" s="10" t="n"/>
      <c r="C31" s="10" t="n"/>
      <c r="D31" s="10" t="n"/>
      <c r="E31" s="10" t="n"/>
      <c r="F31" s="10" t="n"/>
      <c r="G31" s="10" t="n"/>
      <c r="H31" s="10" t="n"/>
      <c r="I31" s="10" t="n"/>
      <c r="J31" s="10" t="n"/>
      <c r="K31" s="10" t="n"/>
      <c r="L31" s="10" t="n"/>
      <c r="M31" s="10" t="n"/>
      <c r="N31" s="10" t="n"/>
      <c r="O31" s="10" t="n"/>
      <c r="P31" s="10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2" customWidth="1" min="3" max="3"/>
    <col width="14" customWidth="1" min="4" max="4"/>
    <col width="12" customWidth="1" min="5" max="5"/>
    <col width="14" customWidth="1" min="6" max="6"/>
    <col width="18" customWidth="1" min="7" max="7"/>
  </cols>
  <sheetData>
    <row r="1" ht="28" customHeight="1">
      <c r="A1" s="5" t="inlineStr">
        <is>
          <t>User ID</t>
        </is>
      </c>
      <c r="B1" s="5" t="inlineStr">
        <is>
          <t>Sub-theme</t>
        </is>
      </c>
      <c r="C1" s="5" t="inlineStr">
        <is>
          <t>Self</t>
        </is>
      </c>
      <c r="D1" s="5" t="inlineStr">
        <is>
          <t>Peer avg</t>
        </is>
      </c>
      <c r="E1" s="5" t="inlineStr">
        <is>
          <t>Gap (Self−Peer)</t>
        </is>
      </c>
      <c r="F1" s="5" t="inlineStr">
        <is>
          <t>|Gap|</t>
        </is>
      </c>
      <c r="G1" s="5" t="inlineStr">
        <is>
          <t>Direction</t>
        </is>
      </c>
    </row>
    <row r="2">
      <c r="A2" s="7" t="inlineStr">
        <is>
          <t>U1</t>
        </is>
      </c>
      <c r="B2" s="7" t="inlineStr">
        <is>
          <t>Presence</t>
        </is>
      </c>
      <c r="C2" s="7">
        <f>'Self Responses'!B2</f>
        <v/>
      </c>
      <c r="D2" s="7">
        <f>IFERROR(AVERAGEIF('Peer Responses'!B:B,"U1",'Peer Responses'!C:C),"")</f>
        <v/>
      </c>
      <c r="E2" s="7">
        <f>IFERROR(C2-D2,"")</f>
        <v/>
      </c>
      <c r="F2" s="7">
        <f>IFERROR(ABS(E2),"")</f>
        <v/>
      </c>
      <c r="G2" s="7">
        <f>IF(E2="","",IF(ABS(E2)&lt;1.5,"Aligned",IF(E2&gt;0,"Self-high (over-rates)","Self-low (under-rates)")))</f>
        <v/>
      </c>
    </row>
    <row r="3">
      <c r="A3" s="7" t="inlineStr">
        <is>
          <t>U1</t>
        </is>
      </c>
      <c r="B3" s="7" t="inlineStr">
        <is>
          <t>Reliability</t>
        </is>
      </c>
      <c r="C3" s="7">
        <f>'Self Responses'!C2</f>
        <v/>
      </c>
      <c r="D3" s="7">
        <f>IFERROR(AVERAGEIF('Peer Responses'!B:B,"U1",'Peer Responses'!D:D),"")</f>
        <v/>
      </c>
      <c r="E3" s="7">
        <f>IFERROR(C3-D3,"")</f>
        <v/>
      </c>
      <c r="F3" s="7">
        <f>IFERROR(ABS(E3),"")</f>
        <v/>
      </c>
      <c r="G3" s="7">
        <f>IF(E3="","",IF(ABS(E3)&lt;1.5,"Aligned",IF(E3&gt;0,"Self-high (over-rates)","Self-low (under-rates)")))</f>
        <v/>
      </c>
    </row>
    <row r="4">
      <c r="A4" s="7" t="inlineStr">
        <is>
          <t>U1</t>
        </is>
      </c>
      <c r="B4" s="7" t="inlineStr">
        <is>
          <t>Honesty</t>
        </is>
      </c>
      <c r="C4" s="7">
        <f>'Self Responses'!D2</f>
        <v/>
      </c>
      <c r="D4" s="7">
        <f>IFERROR(AVERAGEIF('Peer Responses'!B:B,"U1",'Peer Responses'!E:E),"")</f>
        <v/>
      </c>
      <c r="E4" s="7">
        <f>IFERROR(C4-D4,"")</f>
        <v/>
      </c>
      <c r="F4" s="7">
        <f>IFERROR(ABS(E4),"")</f>
        <v/>
      </c>
      <c r="G4" s="7">
        <f>IF(E4="","",IF(ABS(E4)&lt;1.5,"Aligned",IF(E4&gt;0,"Self-high (over-rates)","Self-low (under-rates)")))</f>
        <v/>
      </c>
    </row>
    <row r="5">
      <c r="A5" s="7" t="inlineStr">
        <is>
          <t>U1</t>
        </is>
      </c>
      <c r="B5" s="7" t="inlineStr">
        <is>
          <t>Generosity</t>
        </is>
      </c>
      <c r="C5" s="7">
        <f>'Self Responses'!E2</f>
        <v/>
      </c>
      <c r="D5" s="7">
        <f>IFERROR(AVERAGEIF('Peer Responses'!B:B,"U1",'Peer Responses'!F:F),"")</f>
        <v/>
      </c>
      <c r="E5" s="7">
        <f>IFERROR(C5-D5,"")</f>
        <v/>
      </c>
      <c r="F5" s="7">
        <f>IFERROR(ABS(E5),"")</f>
        <v/>
      </c>
      <c r="G5" s="7">
        <f>IF(E5="","",IF(ABS(E5)&lt;1.5,"Aligned",IF(E5&gt;0,"Self-high (over-rates)","Self-low (under-rates)")))</f>
        <v/>
      </c>
    </row>
    <row r="6">
      <c r="A6" s="7" t="inlineStr">
        <is>
          <t>U1</t>
        </is>
      </c>
      <c r="B6" s="7" t="inlineStr">
        <is>
          <t>Self-awareness</t>
        </is>
      </c>
      <c r="C6" s="7">
        <f>'Self Responses'!F2</f>
        <v/>
      </c>
      <c r="D6" s="7">
        <f>IFERROR(AVERAGEIF('Peer Responses'!B:B,"U1",'Peer Responses'!G:G),"")</f>
        <v/>
      </c>
      <c r="E6" s="7">
        <f>IFERROR(C6-D6,"")</f>
        <v/>
      </c>
      <c r="F6" s="7">
        <f>IFERROR(ABS(E6),"")</f>
        <v/>
      </c>
      <c r="G6" s="7">
        <f>IF(E6="","",IF(ABS(E6)&lt;1.5,"Aligned",IF(E6&gt;0,"Self-high (over-rates)","Self-low (under-rates)")))</f>
        <v/>
      </c>
    </row>
    <row r="7">
      <c r="A7" s="7" t="inlineStr">
        <is>
          <t>U1</t>
        </is>
      </c>
      <c r="B7" s="7" t="inlineStr">
        <is>
          <t>Emotional steadiness</t>
        </is>
      </c>
      <c r="C7" s="7">
        <f>'Self Responses'!G2</f>
        <v/>
      </c>
      <c r="D7" s="7">
        <f>IFERROR(AVERAGEIF('Peer Responses'!B:B,"U1",'Peer Responses'!H:H),"")</f>
        <v/>
      </c>
      <c r="E7" s="7">
        <f>IFERROR(C7-D7,"")</f>
        <v/>
      </c>
      <c r="F7" s="7">
        <f>IFERROR(ABS(E7),"")</f>
        <v/>
      </c>
      <c r="G7" s="7">
        <f>IF(E7="","",IF(ABS(E7)&lt;1.5,"Aligned",IF(E7&gt;0,"Self-high (over-rates)","Self-low (under-rates)")))</f>
        <v/>
      </c>
    </row>
    <row r="8">
      <c r="A8" s="7" t="inlineStr">
        <is>
          <t>U1</t>
        </is>
      </c>
      <c r="B8" s="7" t="inlineStr">
        <is>
          <t>Warmth</t>
        </is>
      </c>
      <c r="C8" s="7">
        <f>'Self Responses'!H2</f>
        <v/>
      </c>
      <c r="D8" s="7">
        <f>IFERROR(AVERAGEIF('Peer Responses'!B:B,"U1",'Peer Responses'!I:I),"")</f>
        <v/>
      </c>
      <c r="E8" s="7">
        <f>IFERROR(C8-D8,"")</f>
        <v/>
      </c>
      <c r="F8" s="7">
        <f>IFERROR(ABS(E8),"")</f>
        <v/>
      </c>
      <c r="G8" s="7">
        <f>IF(E8="","",IF(ABS(E8)&lt;1.5,"Aligned",IF(E8&gt;0,"Self-high (over-rates)","Self-low (under-rates)")))</f>
        <v/>
      </c>
    </row>
    <row r="9">
      <c r="A9" s="7" t="inlineStr">
        <is>
          <t>U1</t>
        </is>
      </c>
      <c r="B9" s="7" t="inlineStr">
        <is>
          <t>Ownership</t>
        </is>
      </c>
      <c r="C9" s="7">
        <f>'Self Responses'!I2</f>
        <v/>
      </c>
      <c r="D9" s="7">
        <f>IFERROR(AVERAGEIF('Peer Responses'!B:B,"U1",'Peer Responses'!J:J),"")</f>
        <v/>
      </c>
      <c r="E9" s="7">
        <f>IFERROR(C9-D9,"")</f>
        <v/>
      </c>
      <c r="F9" s="7">
        <f>IFERROR(ABS(E9),"")</f>
        <v/>
      </c>
      <c r="G9" s="7">
        <f>IF(E9="","",IF(ABS(E9)&lt;1.5,"Aligned",IF(E9&gt;0,"Self-high (over-rates)","Self-low (under-rates)")))</f>
        <v/>
      </c>
    </row>
    <row r="10">
      <c r="A10" s="7" t="inlineStr">
        <is>
          <t>U1</t>
        </is>
      </c>
      <c r="B10" s="7" t="inlineStr">
        <is>
          <t>Impact</t>
        </is>
      </c>
      <c r="C10" s="7">
        <f>'Self Responses'!J2</f>
        <v/>
      </c>
      <c r="D10" s="7">
        <f>IFERROR(AVERAGEIF('Peer Responses'!B:B,"U1",'Peer Responses'!K:K),"")</f>
        <v/>
      </c>
      <c r="E10" s="7">
        <f>IFERROR(C10-D10,"")</f>
        <v/>
      </c>
      <c r="F10" s="7">
        <f>IFERROR(ABS(E10),"")</f>
        <v/>
      </c>
      <c r="G10" s="7">
        <f>IF(E10="","",IF(ABS(E10)&lt;1.5,"Aligned",IF(E10&gt;0,"Self-high (over-rates)","Self-low (under-rates)")))</f>
        <v/>
      </c>
    </row>
    <row r="11">
      <c r="A11" s="7" t="inlineStr">
        <is>
          <t>U1</t>
        </is>
      </c>
      <c r="B11" s="7" t="inlineStr">
        <is>
          <t>Safety</t>
        </is>
      </c>
      <c r="C11" s="7">
        <f>'Self Responses'!K2</f>
        <v/>
      </c>
      <c r="D11" s="7">
        <f>IFERROR(AVERAGEIF('Peer Responses'!B:B,"U1",'Peer Responses'!L:L),"")</f>
        <v/>
      </c>
      <c r="E11" s="7">
        <f>IFERROR(C11-D11,"")</f>
        <v/>
      </c>
      <c r="F11" s="7">
        <f>IFERROR(ABS(E11),"")</f>
        <v/>
      </c>
      <c r="G11" s="7">
        <f>IF(E11="","",IF(ABS(E11)&lt;1.5,"Aligned",IF(E11&gt;0,"Self-high (over-rates)","Self-low (under-rates)")))</f>
        <v/>
      </c>
    </row>
    <row r="12">
      <c r="A12" s="7" t="inlineStr">
        <is>
          <t>U1</t>
        </is>
      </c>
      <c r="B12" s="7" t="inlineStr">
        <is>
          <t>Belonging</t>
        </is>
      </c>
      <c r="C12" s="7">
        <f>'Self Responses'!L2</f>
        <v/>
      </c>
      <c r="D12" s="7">
        <f>IFERROR(AVERAGEIF('Peer Responses'!B:B,"U1",'Peer Responses'!M:M),"")</f>
        <v/>
      </c>
      <c r="E12" s="7">
        <f>IFERROR(C12-D12,"")</f>
        <v/>
      </c>
      <c r="F12" s="7">
        <f>IFERROR(ABS(E12),"")</f>
        <v/>
      </c>
      <c r="G12" s="7">
        <f>IF(E12="","",IF(ABS(E12)&lt;1.5,"Aligned",IF(E12&gt;0,"Self-high (over-rates)","Self-low (under-rates)")))</f>
        <v/>
      </c>
    </row>
    <row r="13">
      <c r="A13" s="7" t="inlineStr">
        <is>
          <t>U1</t>
        </is>
      </c>
      <c r="B13" s="7" t="inlineStr">
        <is>
          <t>Growth</t>
        </is>
      </c>
      <c r="C13" s="7">
        <f>'Self Responses'!M2</f>
        <v/>
      </c>
      <c r="D13" s="7">
        <f>IFERROR(AVERAGEIF('Peer Responses'!B:B,"U1",'Peer Responses'!N:N),"")</f>
        <v/>
      </c>
      <c r="E13" s="7">
        <f>IFERROR(C13-D13,"")</f>
        <v/>
      </c>
      <c r="F13" s="7">
        <f>IFERROR(ABS(E13),"")</f>
        <v/>
      </c>
      <c r="G13" s="7">
        <f>IF(E13="","",IF(ABS(E13)&lt;1.5,"Aligned",IF(E13&gt;0,"Self-high (over-rates)","Self-low (under-rates)")))</f>
        <v/>
      </c>
    </row>
    <row r="14">
      <c r="A14" s="8" t="inlineStr">
        <is>
          <t>U2</t>
        </is>
      </c>
      <c r="B14" s="8" t="inlineStr">
        <is>
          <t>Presence</t>
        </is>
      </c>
      <c r="C14" s="8">
        <f>'Self Responses'!B3</f>
        <v/>
      </c>
      <c r="D14" s="8">
        <f>IFERROR(AVERAGEIF('Peer Responses'!B:B,"U2",'Peer Responses'!C:C),"")</f>
        <v/>
      </c>
      <c r="E14" s="8">
        <f>IFERROR(C14-D14,"")</f>
        <v/>
      </c>
      <c r="F14" s="8">
        <f>IFERROR(ABS(E14),"")</f>
        <v/>
      </c>
      <c r="G14" s="8">
        <f>IF(E14="","",IF(ABS(E14)&lt;1.5,"Aligned",IF(E14&gt;0,"Self-high (over-rates)","Self-low (under-rates)")))</f>
        <v/>
      </c>
    </row>
    <row r="15">
      <c r="A15" s="8" t="inlineStr">
        <is>
          <t>U2</t>
        </is>
      </c>
      <c r="B15" s="8" t="inlineStr">
        <is>
          <t>Reliability</t>
        </is>
      </c>
      <c r="C15" s="8">
        <f>'Self Responses'!C3</f>
        <v/>
      </c>
      <c r="D15" s="8">
        <f>IFERROR(AVERAGEIF('Peer Responses'!B:B,"U2",'Peer Responses'!D:D),"")</f>
        <v/>
      </c>
      <c r="E15" s="8">
        <f>IFERROR(C15-D15,"")</f>
        <v/>
      </c>
      <c r="F15" s="8">
        <f>IFERROR(ABS(E15),"")</f>
        <v/>
      </c>
      <c r="G15" s="8">
        <f>IF(E15="","",IF(ABS(E15)&lt;1.5,"Aligned",IF(E15&gt;0,"Self-high (over-rates)","Self-low (under-rates)")))</f>
        <v/>
      </c>
    </row>
    <row r="16">
      <c r="A16" s="8" t="inlineStr">
        <is>
          <t>U2</t>
        </is>
      </c>
      <c r="B16" s="8" t="inlineStr">
        <is>
          <t>Honesty</t>
        </is>
      </c>
      <c r="C16" s="8">
        <f>'Self Responses'!D3</f>
        <v/>
      </c>
      <c r="D16" s="8">
        <f>IFERROR(AVERAGEIF('Peer Responses'!B:B,"U2",'Peer Responses'!E:E),"")</f>
        <v/>
      </c>
      <c r="E16" s="8">
        <f>IFERROR(C16-D16,"")</f>
        <v/>
      </c>
      <c r="F16" s="8">
        <f>IFERROR(ABS(E16),"")</f>
        <v/>
      </c>
      <c r="G16" s="8">
        <f>IF(E16="","",IF(ABS(E16)&lt;1.5,"Aligned",IF(E16&gt;0,"Self-high (over-rates)","Self-low (under-rates)")))</f>
        <v/>
      </c>
    </row>
    <row r="17">
      <c r="A17" s="8" t="inlineStr">
        <is>
          <t>U2</t>
        </is>
      </c>
      <c r="B17" s="8" t="inlineStr">
        <is>
          <t>Generosity</t>
        </is>
      </c>
      <c r="C17" s="8">
        <f>'Self Responses'!E3</f>
        <v/>
      </c>
      <c r="D17" s="8">
        <f>IFERROR(AVERAGEIF('Peer Responses'!B:B,"U2",'Peer Responses'!F:F),"")</f>
        <v/>
      </c>
      <c r="E17" s="8">
        <f>IFERROR(C17-D17,"")</f>
        <v/>
      </c>
      <c r="F17" s="8">
        <f>IFERROR(ABS(E17),"")</f>
        <v/>
      </c>
      <c r="G17" s="8">
        <f>IF(E17="","",IF(ABS(E17)&lt;1.5,"Aligned",IF(E17&gt;0,"Self-high (over-rates)","Self-low (under-rates)")))</f>
        <v/>
      </c>
    </row>
    <row r="18">
      <c r="A18" s="8" t="inlineStr">
        <is>
          <t>U2</t>
        </is>
      </c>
      <c r="B18" s="8" t="inlineStr">
        <is>
          <t>Self-awareness</t>
        </is>
      </c>
      <c r="C18" s="8">
        <f>'Self Responses'!F3</f>
        <v/>
      </c>
      <c r="D18" s="8">
        <f>IFERROR(AVERAGEIF('Peer Responses'!B:B,"U2",'Peer Responses'!G:G),"")</f>
        <v/>
      </c>
      <c r="E18" s="8">
        <f>IFERROR(C18-D18,"")</f>
        <v/>
      </c>
      <c r="F18" s="8">
        <f>IFERROR(ABS(E18),"")</f>
        <v/>
      </c>
      <c r="G18" s="8">
        <f>IF(E18="","",IF(ABS(E18)&lt;1.5,"Aligned",IF(E18&gt;0,"Self-high (over-rates)","Self-low (under-rates)")))</f>
        <v/>
      </c>
    </row>
    <row r="19">
      <c r="A19" s="8" t="inlineStr">
        <is>
          <t>U2</t>
        </is>
      </c>
      <c r="B19" s="8" t="inlineStr">
        <is>
          <t>Emotional steadiness</t>
        </is>
      </c>
      <c r="C19" s="8">
        <f>'Self Responses'!G3</f>
        <v/>
      </c>
      <c r="D19" s="8">
        <f>IFERROR(AVERAGEIF('Peer Responses'!B:B,"U2",'Peer Responses'!H:H),"")</f>
        <v/>
      </c>
      <c r="E19" s="8">
        <f>IFERROR(C19-D19,"")</f>
        <v/>
      </c>
      <c r="F19" s="8">
        <f>IFERROR(ABS(E19),"")</f>
        <v/>
      </c>
      <c r="G19" s="8">
        <f>IF(E19="","",IF(ABS(E19)&lt;1.5,"Aligned",IF(E19&gt;0,"Self-high (over-rates)","Self-low (under-rates)")))</f>
        <v/>
      </c>
    </row>
    <row r="20">
      <c r="A20" s="8" t="inlineStr">
        <is>
          <t>U2</t>
        </is>
      </c>
      <c r="B20" s="8" t="inlineStr">
        <is>
          <t>Warmth</t>
        </is>
      </c>
      <c r="C20" s="8">
        <f>'Self Responses'!H3</f>
        <v/>
      </c>
      <c r="D20" s="8">
        <f>IFERROR(AVERAGEIF('Peer Responses'!B:B,"U2",'Peer Responses'!I:I),"")</f>
        <v/>
      </c>
      <c r="E20" s="8">
        <f>IFERROR(C20-D20,"")</f>
        <v/>
      </c>
      <c r="F20" s="8">
        <f>IFERROR(ABS(E20),"")</f>
        <v/>
      </c>
      <c r="G20" s="8">
        <f>IF(E20="","",IF(ABS(E20)&lt;1.5,"Aligned",IF(E20&gt;0,"Self-high (over-rates)","Self-low (under-rates)")))</f>
        <v/>
      </c>
    </row>
    <row r="21">
      <c r="A21" s="8" t="inlineStr">
        <is>
          <t>U2</t>
        </is>
      </c>
      <c r="B21" s="8" t="inlineStr">
        <is>
          <t>Ownership</t>
        </is>
      </c>
      <c r="C21" s="8">
        <f>'Self Responses'!I3</f>
        <v/>
      </c>
      <c r="D21" s="8">
        <f>IFERROR(AVERAGEIF('Peer Responses'!B:B,"U2",'Peer Responses'!J:J),"")</f>
        <v/>
      </c>
      <c r="E21" s="8">
        <f>IFERROR(C21-D21,"")</f>
        <v/>
      </c>
      <c r="F21" s="8">
        <f>IFERROR(ABS(E21),"")</f>
        <v/>
      </c>
      <c r="G21" s="8">
        <f>IF(E21="","",IF(ABS(E21)&lt;1.5,"Aligned",IF(E21&gt;0,"Self-high (over-rates)","Self-low (under-rates)")))</f>
        <v/>
      </c>
    </row>
    <row r="22">
      <c r="A22" s="8" t="inlineStr">
        <is>
          <t>U2</t>
        </is>
      </c>
      <c r="B22" s="8" t="inlineStr">
        <is>
          <t>Impact</t>
        </is>
      </c>
      <c r="C22" s="8">
        <f>'Self Responses'!J3</f>
        <v/>
      </c>
      <c r="D22" s="8">
        <f>IFERROR(AVERAGEIF('Peer Responses'!B:B,"U2",'Peer Responses'!K:K),"")</f>
        <v/>
      </c>
      <c r="E22" s="8">
        <f>IFERROR(C22-D22,"")</f>
        <v/>
      </c>
      <c r="F22" s="8">
        <f>IFERROR(ABS(E22),"")</f>
        <v/>
      </c>
      <c r="G22" s="8">
        <f>IF(E22="","",IF(ABS(E22)&lt;1.5,"Aligned",IF(E22&gt;0,"Self-high (over-rates)","Self-low (under-rates)")))</f>
        <v/>
      </c>
    </row>
    <row r="23">
      <c r="A23" s="8" t="inlineStr">
        <is>
          <t>U2</t>
        </is>
      </c>
      <c r="B23" s="8" t="inlineStr">
        <is>
          <t>Safety</t>
        </is>
      </c>
      <c r="C23" s="8">
        <f>'Self Responses'!K3</f>
        <v/>
      </c>
      <c r="D23" s="8">
        <f>IFERROR(AVERAGEIF('Peer Responses'!B:B,"U2",'Peer Responses'!L:L),"")</f>
        <v/>
      </c>
      <c r="E23" s="8">
        <f>IFERROR(C23-D23,"")</f>
        <v/>
      </c>
      <c r="F23" s="8">
        <f>IFERROR(ABS(E23),"")</f>
        <v/>
      </c>
      <c r="G23" s="8">
        <f>IF(E23="","",IF(ABS(E23)&lt;1.5,"Aligned",IF(E23&gt;0,"Self-high (over-rates)","Self-low (under-rates)")))</f>
        <v/>
      </c>
    </row>
    <row r="24">
      <c r="A24" s="8" t="inlineStr">
        <is>
          <t>U2</t>
        </is>
      </c>
      <c r="B24" s="8" t="inlineStr">
        <is>
          <t>Belonging</t>
        </is>
      </c>
      <c r="C24" s="8">
        <f>'Self Responses'!L3</f>
        <v/>
      </c>
      <c r="D24" s="8">
        <f>IFERROR(AVERAGEIF('Peer Responses'!B:B,"U2",'Peer Responses'!M:M),"")</f>
        <v/>
      </c>
      <c r="E24" s="8">
        <f>IFERROR(C24-D24,"")</f>
        <v/>
      </c>
      <c r="F24" s="8">
        <f>IFERROR(ABS(E24),"")</f>
        <v/>
      </c>
      <c r="G24" s="8">
        <f>IF(E24="","",IF(ABS(E24)&lt;1.5,"Aligned",IF(E24&gt;0,"Self-high (over-rates)","Self-low (under-rates)")))</f>
        <v/>
      </c>
    </row>
    <row r="25">
      <c r="A25" s="8" t="inlineStr">
        <is>
          <t>U2</t>
        </is>
      </c>
      <c r="B25" s="8" t="inlineStr">
        <is>
          <t>Growth</t>
        </is>
      </c>
      <c r="C25" s="8">
        <f>'Self Responses'!M3</f>
        <v/>
      </c>
      <c r="D25" s="8">
        <f>IFERROR(AVERAGEIF('Peer Responses'!B:B,"U2",'Peer Responses'!N:N),"")</f>
        <v/>
      </c>
      <c r="E25" s="8">
        <f>IFERROR(C25-D25,"")</f>
        <v/>
      </c>
      <c r="F25" s="8">
        <f>IFERROR(ABS(E25),"")</f>
        <v/>
      </c>
      <c r="G25" s="8">
        <f>IF(E25="","",IF(ABS(E25)&lt;1.5,"Aligned",IF(E25&gt;0,"Self-high (over-rates)","Self-low (under-rates)")))</f>
        <v/>
      </c>
    </row>
    <row r="26">
      <c r="A26" s="7" t="inlineStr">
        <is>
          <t>U3</t>
        </is>
      </c>
      <c r="B26" s="7" t="inlineStr">
        <is>
          <t>Presence</t>
        </is>
      </c>
      <c r="C26" s="7">
        <f>'Self Responses'!B4</f>
        <v/>
      </c>
      <c r="D26" s="7">
        <f>IFERROR(AVERAGEIF('Peer Responses'!B:B,"U3",'Peer Responses'!C:C),"")</f>
        <v/>
      </c>
      <c r="E26" s="7">
        <f>IFERROR(C26-D26,"")</f>
        <v/>
      </c>
      <c r="F26" s="7">
        <f>IFERROR(ABS(E26),"")</f>
        <v/>
      </c>
      <c r="G26" s="7">
        <f>IF(E26="","",IF(ABS(E26)&lt;1.5,"Aligned",IF(E26&gt;0,"Self-high (over-rates)","Self-low (under-rates)")))</f>
        <v/>
      </c>
    </row>
    <row r="27">
      <c r="A27" s="7" t="inlineStr">
        <is>
          <t>U3</t>
        </is>
      </c>
      <c r="B27" s="7" t="inlineStr">
        <is>
          <t>Reliability</t>
        </is>
      </c>
      <c r="C27" s="7">
        <f>'Self Responses'!C4</f>
        <v/>
      </c>
      <c r="D27" s="7">
        <f>IFERROR(AVERAGEIF('Peer Responses'!B:B,"U3",'Peer Responses'!D:D),"")</f>
        <v/>
      </c>
      <c r="E27" s="7">
        <f>IFERROR(C27-D27,"")</f>
        <v/>
      </c>
      <c r="F27" s="7">
        <f>IFERROR(ABS(E27),"")</f>
        <v/>
      </c>
      <c r="G27" s="7">
        <f>IF(E27="","",IF(ABS(E27)&lt;1.5,"Aligned",IF(E27&gt;0,"Self-high (over-rates)","Self-low (under-rates)")))</f>
        <v/>
      </c>
    </row>
    <row r="28">
      <c r="A28" s="7" t="inlineStr">
        <is>
          <t>U3</t>
        </is>
      </c>
      <c r="B28" s="7" t="inlineStr">
        <is>
          <t>Honesty</t>
        </is>
      </c>
      <c r="C28" s="7">
        <f>'Self Responses'!D4</f>
        <v/>
      </c>
      <c r="D28" s="7">
        <f>IFERROR(AVERAGEIF('Peer Responses'!B:B,"U3",'Peer Responses'!E:E),"")</f>
        <v/>
      </c>
      <c r="E28" s="7">
        <f>IFERROR(C28-D28,"")</f>
        <v/>
      </c>
      <c r="F28" s="7">
        <f>IFERROR(ABS(E28),"")</f>
        <v/>
      </c>
      <c r="G28" s="7">
        <f>IF(E28="","",IF(ABS(E28)&lt;1.5,"Aligned",IF(E28&gt;0,"Self-high (over-rates)","Self-low (under-rates)")))</f>
        <v/>
      </c>
    </row>
    <row r="29">
      <c r="A29" s="7" t="inlineStr">
        <is>
          <t>U3</t>
        </is>
      </c>
      <c r="B29" s="7" t="inlineStr">
        <is>
          <t>Generosity</t>
        </is>
      </c>
      <c r="C29" s="7">
        <f>'Self Responses'!E4</f>
        <v/>
      </c>
      <c r="D29" s="7">
        <f>IFERROR(AVERAGEIF('Peer Responses'!B:B,"U3",'Peer Responses'!F:F),"")</f>
        <v/>
      </c>
      <c r="E29" s="7">
        <f>IFERROR(C29-D29,"")</f>
        <v/>
      </c>
      <c r="F29" s="7">
        <f>IFERROR(ABS(E29),"")</f>
        <v/>
      </c>
      <c r="G29" s="7">
        <f>IF(E29="","",IF(ABS(E29)&lt;1.5,"Aligned",IF(E29&gt;0,"Self-high (over-rates)","Self-low (under-rates)")))</f>
        <v/>
      </c>
    </row>
    <row r="30">
      <c r="A30" s="7" t="inlineStr">
        <is>
          <t>U3</t>
        </is>
      </c>
      <c r="B30" s="7" t="inlineStr">
        <is>
          <t>Self-awareness</t>
        </is>
      </c>
      <c r="C30" s="7">
        <f>'Self Responses'!F4</f>
        <v/>
      </c>
      <c r="D30" s="7">
        <f>IFERROR(AVERAGEIF('Peer Responses'!B:B,"U3",'Peer Responses'!G:G),"")</f>
        <v/>
      </c>
      <c r="E30" s="7">
        <f>IFERROR(C30-D30,"")</f>
        <v/>
      </c>
      <c r="F30" s="7">
        <f>IFERROR(ABS(E30),"")</f>
        <v/>
      </c>
      <c r="G30" s="7">
        <f>IF(E30="","",IF(ABS(E30)&lt;1.5,"Aligned",IF(E30&gt;0,"Self-high (over-rates)","Self-low (under-rates)")))</f>
        <v/>
      </c>
    </row>
    <row r="31">
      <c r="A31" s="7" t="inlineStr">
        <is>
          <t>U3</t>
        </is>
      </c>
      <c r="B31" s="7" t="inlineStr">
        <is>
          <t>Emotional steadiness</t>
        </is>
      </c>
      <c r="C31" s="7">
        <f>'Self Responses'!G4</f>
        <v/>
      </c>
      <c r="D31" s="7">
        <f>IFERROR(AVERAGEIF('Peer Responses'!B:B,"U3",'Peer Responses'!H:H),"")</f>
        <v/>
      </c>
      <c r="E31" s="7">
        <f>IFERROR(C31-D31,"")</f>
        <v/>
      </c>
      <c r="F31" s="7">
        <f>IFERROR(ABS(E31),"")</f>
        <v/>
      </c>
      <c r="G31" s="7">
        <f>IF(E31="","",IF(ABS(E31)&lt;1.5,"Aligned",IF(E31&gt;0,"Self-high (over-rates)","Self-low (under-rates)")))</f>
        <v/>
      </c>
    </row>
    <row r="32">
      <c r="A32" s="7" t="inlineStr">
        <is>
          <t>U3</t>
        </is>
      </c>
      <c r="B32" s="7" t="inlineStr">
        <is>
          <t>Warmth</t>
        </is>
      </c>
      <c r="C32" s="7">
        <f>'Self Responses'!H4</f>
        <v/>
      </c>
      <c r="D32" s="7">
        <f>IFERROR(AVERAGEIF('Peer Responses'!B:B,"U3",'Peer Responses'!I:I),"")</f>
        <v/>
      </c>
      <c r="E32" s="7">
        <f>IFERROR(C32-D32,"")</f>
        <v/>
      </c>
      <c r="F32" s="7">
        <f>IFERROR(ABS(E32),"")</f>
        <v/>
      </c>
      <c r="G32" s="7">
        <f>IF(E32="","",IF(ABS(E32)&lt;1.5,"Aligned",IF(E32&gt;0,"Self-high (over-rates)","Self-low (under-rates)")))</f>
        <v/>
      </c>
    </row>
    <row r="33">
      <c r="A33" s="7" t="inlineStr">
        <is>
          <t>U3</t>
        </is>
      </c>
      <c r="B33" s="7" t="inlineStr">
        <is>
          <t>Ownership</t>
        </is>
      </c>
      <c r="C33" s="7">
        <f>'Self Responses'!I4</f>
        <v/>
      </c>
      <c r="D33" s="7">
        <f>IFERROR(AVERAGEIF('Peer Responses'!B:B,"U3",'Peer Responses'!J:J),"")</f>
        <v/>
      </c>
      <c r="E33" s="7">
        <f>IFERROR(C33-D33,"")</f>
        <v/>
      </c>
      <c r="F33" s="7">
        <f>IFERROR(ABS(E33),"")</f>
        <v/>
      </c>
      <c r="G33" s="7">
        <f>IF(E33="","",IF(ABS(E33)&lt;1.5,"Aligned",IF(E33&gt;0,"Self-high (over-rates)","Self-low (under-rates)")))</f>
        <v/>
      </c>
    </row>
    <row r="34">
      <c r="A34" s="7" t="inlineStr">
        <is>
          <t>U3</t>
        </is>
      </c>
      <c r="B34" s="7" t="inlineStr">
        <is>
          <t>Impact</t>
        </is>
      </c>
      <c r="C34" s="7">
        <f>'Self Responses'!J4</f>
        <v/>
      </c>
      <c r="D34" s="7">
        <f>IFERROR(AVERAGEIF('Peer Responses'!B:B,"U3",'Peer Responses'!K:K),"")</f>
        <v/>
      </c>
      <c r="E34" s="7">
        <f>IFERROR(C34-D34,"")</f>
        <v/>
      </c>
      <c r="F34" s="7">
        <f>IFERROR(ABS(E34),"")</f>
        <v/>
      </c>
      <c r="G34" s="7">
        <f>IF(E34="","",IF(ABS(E34)&lt;1.5,"Aligned",IF(E34&gt;0,"Self-high (over-rates)","Self-low (under-rates)")))</f>
        <v/>
      </c>
    </row>
    <row r="35">
      <c r="A35" s="7" t="inlineStr">
        <is>
          <t>U3</t>
        </is>
      </c>
      <c r="B35" s="7" t="inlineStr">
        <is>
          <t>Safety</t>
        </is>
      </c>
      <c r="C35" s="7">
        <f>'Self Responses'!K4</f>
        <v/>
      </c>
      <c r="D35" s="7">
        <f>IFERROR(AVERAGEIF('Peer Responses'!B:B,"U3",'Peer Responses'!L:L),"")</f>
        <v/>
      </c>
      <c r="E35" s="7">
        <f>IFERROR(C35-D35,"")</f>
        <v/>
      </c>
      <c r="F35" s="7">
        <f>IFERROR(ABS(E35),"")</f>
        <v/>
      </c>
      <c r="G35" s="7">
        <f>IF(E35="","",IF(ABS(E35)&lt;1.5,"Aligned",IF(E35&gt;0,"Self-high (over-rates)","Self-low (under-rates)")))</f>
        <v/>
      </c>
    </row>
    <row r="36">
      <c r="A36" s="7" t="inlineStr">
        <is>
          <t>U3</t>
        </is>
      </c>
      <c r="B36" s="7" t="inlineStr">
        <is>
          <t>Belonging</t>
        </is>
      </c>
      <c r="C36" s="7">
        <f>'Self Responses'!L4</f>
        <v/>
      </c>
      <c r="D36" s="7">
        <f>IFERROR(AVERAGEIF('Peer Responses'!B:B,"U3",'Peer Responses'!M:M),"")</f>
        <v/>
      </c>
      <c r="E36" s="7">
        <f>IFERROR(C36-D36,"")</f>
        <v/>
      </c>
      <c r="F36" s="7">
        <f>IFERROR(ABS(E36),"")</f>
        <v/>
      </c>
      <c r="G36" s="7">
        <f>IF(E36="","",IF(ABS(E36)&lt;1.5,"Aligned",IF(E36&gt;0,"Self-high (over-rates)","Self-low (under-rates)")))</f>
        <v/>
      </c>
    </row>
    <row r="37">
      <c r="A37" s="7" t="inlineStr">
        <is>
          <t>U3</t>
        </is>
      </c>
      <c r="B37" s="7" t="inlineStr">
        <is>
          <t>Growth</t>
        </is>
      </c>
      <c r="C37" s="7">
        <f>'Self Responses'!M4</f>
        <v/>
      </c>
      <c r="D37" s="7">
        <f>IFERROR(AVERAGEIF('Peer Responses'!B:B,"U3",'Peer Responses'!N:N),"")</f>
        <v/>
      </c>
      <c r="E37" s="7">
        <f>IFERROR(C37-D37,"")</f>
        <v/>
      </c>
      <c r="F37" s="7">
        <f>IFERROR(ABS(E37),"")</f>
        <v/>
      </c>
      <c r="G37" s="7">
        <f>IF(E37="","",IF(ABS(E37)&lt;1.5,"Aligned",IF(E37&gt;0,"Self-high (over-rates)","Self-low (under-rates)")))</f>
        <v/>
      </c>
    </row>
    <row r="38">
      <c r="A38" s="8" t="inlineStr">
        <is>
          <t>U4</t>
        </is>
      </c>
      <c r="B38" s="8" t="inlineStr">
        <is>
          <t>Presence</t>
        </is>
      </c>
      <c r="C38" s="8">
        <f>'Self Responses'!B5</f>
        <v/>
      </c>
      <c r="D38" s="8">
        <f>IFERROR(AVERAGEIF('Peer Responses'!B:B,"U4",'Peer Responses'!C:C),"")</f>
        <v/>
      </c>
      <c r="E38" s="8">
        <f>IFERROR(C38-D38,"")</f>
        <v/>
      </c>
      <c r="F38" s="8">
        <f>IFERROR(ABS(E38),"")</f>
        <v/>
      </c>
      <c r="G38" s="8">
        <f>IF(E38="","",IF(ABS(E38)&lt;1.5,"Aligned",IF(E38&gt;0,"Self-high (over-rates)","Self-low (under-rates)")))</f>
        <v/>
      </c>
    </row>
    <row r="39">
      <c r="A39" s="8" t="inlineStr">
        <is>
          <t>U4</t>
        </is>
      </c>
      <c r="B39" s="8" t="inlineStr">
        <is>
          <t>Reliability</t>
        </is>
      </c>
      <c r="C39" s="8">
        <f>'Self Responses'!C5</f>
        <v/>
      </c>
      <c r="D39" s="8">
        <f>IFERROR(AVERAGEIF('Peer Responses'!B:B,"U4",'Peer Responses'!D:D),"")</f>
        <v/>
      </c>
      <c r="E39" s="8">
        <f>IFERROR(C39-D39,"")</f>
        <v/>
      </c>
      <c r="F39" s="8">
        <f>IFERROR(ABS(E39),"")</f>
        <v/>
      </c>
      <c r="G39" s="8">
        <f>IF(E39="","",IF(ABS(E39)&lt;1.5,"Aligned",IF(E39&gt;0,"Self-high (over-rates)","Self-low (under-rates)")))</f>
        <v/>
      </c>
    </row>
    <row r="40">
      <c r="A40" s="8" t="inlineStr">
        <is>
          <t>U4</t>
        </is>
      </c>
      <c r="B40" s="8" t="inlineStr">
        <is>
          <t>Honesty</t>
        </is>
      </c>
      <c r="C40" s="8">
        <f>'Self Responses'!D5</f>
        <v/>
      </c>
      <c r="D40" s="8">
        <f>IFERROR(AVERAGEIF('Peer Responses'!B:B,"U4",'Peer Responses'!E:E),"")</f>
        <v/>
      </c>
      <c r="E40" s="8">
        <f>IFERROR(C40-D40,"")</f>
        <v/>
      </c>
      <c r="F40" s="8">
        <f>IFERROR(ABS(E40),"")</f>
        <v/>
      </c>
      <c r="G40" s="8">
        <f>IF(E40="","",IF(ABS(E40)&lt;1.5,"Aligned",IF(E40&gt;0,"Self-high (over-rates)","Self-low (under-rates)")))</f>
        <v/>
      </c>
    </row>
    <row r="41">
      <c r="A41" s="8" t="inlineStr">
        <is>
          <t>U4</t>
        </is>
      </c>
      <c r="B41" s="8" t="inlineStr">
        <is>
          <t>Generosity</t>
        </is>
      </c>
      <c r="C41" s="8">
        <f>'Self Responses'!E5</f>
        <v/>
      </c>
      <c r="D41" s="8">
        <f>IFERROR(AVERAGEIF('Peer Responses'!B:B,"U4",'Peer Responses'!F:F),"")</f>
        <v/>
      </c>
      <c r="E41" s="8">
        <f>IFERROR(C41-D41,"")</f>
        <v/>
      </c>
      <c r="F41" s="8">
        <f>IFERROR(ABS(E41),"")</f>
        <v/>
      </c>
      <c r="G41" s="8">
        <f>IF(E41="","",IF(ABS(E41)&lt;1.5,"Aligned",IF(E41&gt;0,"Self-high (over-rates)","Self-low (under-rates)")))</f>
        <v/>
      </c>
    </row>
    <row r="42">
      <c r="A42" s="8" t="inlineStr">
        <is>
          <t>U4</t>
        </is>
      </c>
      <c r="B42" s="8" t="inlineStr">
        <is>
          <t>Self-awareness</t>
        </is>
      </c>
      <c r="C42" s="8">
        <f>'Self Responses'!F5</f>
        <v/>
      </c>
      <c r="D42" s="8">
        <f>IFERROR(AVERAGEIF('Peer Responses'!B:B,"U4",'Peer Responses'!G:G),"")</f>
        <v/>
      </c>
      <c r="E42" s="8">
        <f>IFERROR(C42-D42,"")</f>
        <v/>
      </c>
      <c r="F42" s="8">
        <f>IFERROR(ABS(E42),"")</f>
        <v/>
      </c>
      <c r="G42" s="8">
        <f>IF(E42="","",IF(ABS(E42)&lt;1.5,"Aligned",IF(E42&gt;0,"Self-high (over-rates)","Self-low (under-rates)")))</f>
        <v/>
      </c>
    </row>
    <row r="43">
      <c r="A43" s="8" t="inlineStr">
        <is>
          <t>U4</t>
        </is>
      </c>
      <c r="B43" s="8" t="inlineStr">
        <is>
          <t>Emotional steadiness</t>
        </is>
      </c>
      <c r="C43" s="8">
        <f>'Self Responses'!G5</f>
        <v/>
      </c>
      <c r="D43" s="8">
        <f>IFERROR(AVERAGEIF('Peer Responses'!B:B,"U4",'Peer Responses'!H:H),"")</f>
        <v/>
      </c>
      <c r="E43" s="8">
        <f>IFERROR(C43-D43,"")</f>
        <v/>
      </c>
      <c r="F43" s="8">
        <f>IFERROR(ABS(E43),"")</f>
        <v/>
      </c>
      <c r="G43" s="8">
        <f>IF(E43="","",IF(ABS(E43)&lt;1.5,"Aligned",IF(E43&gt;0,"Self-high (over-rates)","Self-low (under-rates)")))</f>
        <v/>
      </c>
    </row>
    <row r="44">
      <c r="A44" s="8" t="inlineStr">
        <is>
          <t>U4</t>
        </is>
      </c>
      <c r="B44" s="8" t="inlineStr">
        <is>
          <t>Warmth</t>
        </is>
      </c>
      <c r="C44" s="8">
        <f>'Self Responses'!H5</f>
        <v/>
      </c>
      <c r="D44" s="8">
        <f>IFERROR(AVERAGEIF('Peer Responses'!B:B,"U4",'Peer Responses'!I:I),"")</f>
        <v/>
      </c>
      <c r="E44" s="8">
        <f>IFERROR(C44-D44,"")</f>
        <v/>
      </c>
      <c r="F44" s="8">
        <f>IFERROR(ABS(E44),"")</f>
        <v/>
      </c>
      <c r="G44" s="8">
        <f>IF(E44="","",IF(ABS(E44)&lt;1.5,"Aligned",IF(E44&gt;0,"Self-high (over-rates)","Self-low (under-rates)")))</f>
        <v/>
      </c>
    </row>
    <row r="45">
      <c r="A45" s="8" t="inlineStr">
        <is>
          <t>U4</t>
        </is>
      </c>
      <c r="B45" s="8" t="inlineStr">
        <is>
          <t>Ownership</t>
        </is>
      </c>
      <c r="C45" s="8">
        <f>'Self Responses'!I5</f>
        <v/>
      </c>
      <c r="D45" s="8">
        <f>IFERROR(AVERAGEIF('Peer Responses'!B:B,"U4",'Peer Responses'!J:J),"")</f>
        <v/>
      </c>
      <c r="E45" s="8">
        <f>IFERROR(C45-D45,"")</f>
        <v/>
      </c>
      <c r="F45" s="8">
        <f>IFERROR(ABS(E45),"")</f>
        <v/>
      </c>
      <c r="G45" s="8">
        <f>IF(E45="","",IF(ABS(E45)&lt;1.5,"Aligned",IF(E45&gt;0,"Self-high (over-rates)","Self-low (under-rates)")))</f>
        <v/>
      </c>
    </row>
    <row r="46">
      <c r="A46" s="8" t="inlineStr">
        <is>
          <t>U4</t>
        </is>
      </c>
      <c r="B46" s="8" t="inlineStr">
        <is>
          <t>Impact</t>
        </is>
      </c>
      <c r="C46" s="8">
        <f>'Self Responses'!J5</f>
        <v/>
      </c>
      <c r="D46" s="8">
        <f>IFERROR(AVERAGEIF('Peer Responses'!B:B,"U4",'Peer Responses'!K:K),"")</f>
        <v/>
      </c>
      <c r="E46" s="8">
        <f>IFERROR(C46-D46,"")</f>
        <v/>
      </c>
      <c r="F46" s="8">
        <f>IFERROR(ABS(E46),"")</f>
        <v/>
      </c>
      <c r="G46" s="8">
        <f>IF(E46="","",IF(ABS(E46)&lt;1.5,"Aligned",IF(E46&gt;0,"Self-high (over-rates)","Self-low (under-rates)")))</f>
        <v/>
      </c>
    </row>
    <row r="47">
      <c r="A47" s="8" t="inlineStr">
        <is>
          <t>U4</t>
        </is>
      </c>
      <c r="B47" s="8" t="inlineStr">
        <is>
          <t>Safety</t>
        </is>
      </c>
      <c r="C47" s="8">
        <f>'Self Responses'!K5</f>
        <v/>
      </c>
      <c r="D47" s="8">
        <f>IFERROR(AVERAGEIF('Peer Responses'!B:B,"U4",'Peer Responses'!L:L),"")</f>
        <v/>
      </c>
      <c r="E47" s="8">
        <f>IFERROR(C47-D47,"")</f>
        <v/>
      </c>
      <c r="F47" s="8">
        <f>IFERROR(ABS(E47),"")</f>
        <v/>
      </c>
      <c r="G47" s="8">
        <f>IF(E47="","",IF(ABS(E47)&lt;1.5,"Aligned",IF(E47&gt;0,"Self-high (over-rates)","Self-low (under-rates)")))</f>
        <v/>
      </c>
    </row>
    <row r="48">
      <c r="A48" s="8" t="inlineStr">
        <is>
          <t>U4</t>
        </is>
      </c>
      <c r="B48" s="8" t="inlineStr">
        <is>
          <t>Belonging</t>
        </is>
      </c>
      <c r="C48" s="8">
        <f>'Self Responses'!L5</f>
        <v/>
      </c>
      <c r="D48" s="8">
        <f>IFERROR(AVERAGEIF('Peer Responses'!B:B,"U4",'Peer Responses'!M:M),"")</f>
        <v/>
      </c>
      <c r="E48" s="8">
        <f>IFERROR(C48-D48,"")</f>
        <v/>
      </c>
      <c r="F48" s="8">
        <f>IFERROR(ABS(E48),"")</f>
        <v/>
      </c>
      <c r="G48" s="8">
        <f>IF(E48="","",IF(ABS(E48)&lt;1.5,"Aligned",IF(E48&gt;0,"Self-high (over-rates)","Self-low (under-rates)")))</f>
        <v/>
      </c>
    </row>
    <row r="49">
      <c r="A49" s="8" t="inlineStr">
        <is>
          <t>U4</t>
        </is>
      </c>
      <c r="B49" s="8" t="inlineStr">
        <is>
          <t>Growth</t>
        </is>
      </c>
      <c r="C49" s="8">
        <f>'Self Responses'!M5</f>
        <v/>
      </c>
      <c r="D49" s="8">
        <f>IFERROR(AVERAGEIF('Peer Responses'!B:B,"U4",'Peer Responses'!N:N),"")</f>
        <v/>
      </c>
      <c r="E49" s="8">
        <f>IFERROR(C49-D49,"")</f>
        <v/>
      </c>
      <c r="F49" s="8">
        <f>IFERROR(ABS(E49),"")</f>
        <v/>
      </c>
      <c r="G49" s="8">
        <f>IF(E49="","",IF(ABS(E49)&lt;1.5,"Aligned",IF(E49&gt;0,"Self-high (over-rates)","Self-low (under-rates)")))</f>
        <v/>
      </c>
    </row>
    <row r="50">
      <c r="A50" s="7" t="inlineStr">
        <is>
          <t>U5</t>
        </is>
      </c>
      <c r="B50" s="7" t="inlineStr">
        <is>
          <t>Presence</t>
        </is>
      </c>
      <c r="C50" s="7">
        <f>'Self Responses'!B6</f>
        <v/>
      </c>
      <c r="D50" s="7">
        <f>IFERROR(AVERAGEIF('Peer Responses'!B:B,"U5",'Peer Responses'!C:C),"")</f>
        <v/>
      </c>
      <c r="E50" s="7">
        <f>IFERROR(C50-D50,"")</f>
        <v/>
      </c>
      <c r="F50" s="7">
        <f>IFERROR(ABS(E50),"")</f>
        <v/>
      </c>
      <c r="G50" s="7">
        <f>IF(E50="","",IF(ABS(E50)&lt;1.5,"Aligned",IF(E50&gt;0,"Self-high (over-rates)","Self-low (under-rates)")))</f>
        <v/>
      </c>
    </row>
    <row r="51">
      <c r="A51" s="7" t="inlineStr">
        <is>
          <t>U5</t>
        </is>
      </c>
      <c r="B51" s="7" t="inlineStr">
        <is>
          <t>Reliability</t>
        </is>
      </c>
      <c r="C51" s="7">
        <f>'Self Responses'!C6</f>
        <v/>
      </c>
      <c r="D51" s="7">
        <f>IFERROR(AVERAGEIF('Peer Responses'!B:B,"U5",'Peer Responses'!D:D),"")</f>
        <v/>
      </c>
      <c r="E51" s="7">
        <f>IFERROR(C51-D51,"")</f>
        <v/>
      </c>
      <c r="F51" s="7">
        <f>IFERROR(ABS(E51),"")</f>
        <v/>
      </c>
      <c r="G51" s="7">
        <f>IF(E51="","",IF(ABS(E51)&lt;1.5,"Aligned",IF(E51&gt;0,"Self-high (over-rates)","Self-low (under-rates)")))</f>
        <v/>
      </c>
    </row>
    <row r="52">
      <c r="A52" s="7" t="inlineStr">
        <is>
          <t>U5</t>
        </is>
      </c>
      <c r="B52" s="7" t="inlineStr">
        <is>
          <t>Honesty</t>
        </is>
      </c>
      <c r="C52" s="7">
        <f>'Self Responses'!D6</f>
        <v/>
      </c>
      <c r="D52" s="7">
        <f>IFERROR(AVERAGEIF('Peer Responses'!B:B,"U5",'Peer Responses'!E:E),"")</f>
        <v/>
      </c>
      <c r="E52" s="7">
        <f>IFERROR(C52-D52,"")</f>
        <v/>
      </c>
      <c r="F52" s="7">
        <f>IFERROR(ABS(E52),"")</f>
        <v/>
      </c>
      <c r="G52" s="7">
        <f>IF(E52="","",IF(ABS(E52)&lt;1.5,"Aligned",IF(E52&gt;0,"Self-high (over-rates)","Self-low (under-rates)")))</f>
        <v/>
      </c>
    </row>
    <row r="53">
      <c r="A53" s="7" t="inlineStr">
        <is>
          <t>U5</t>
        </is>
      </c>
      <c r="B53" s="7" t="inlineStr">
        <is>
          <t>Generosity</t>
        </is>
      </c>
      <c r="C53" s="7">
        <f>'Self Responses'!E6</f>
        <v/>
      </c>
      <c r="D53" s="7">
        <f>IFERROR(AVERAGEIF('Peer Responses'!B:B,"U5",'Peer Responses'!F:F),"")</f>
        <v/>
      </c>
      <c r="E53" s="7">
        <f>IFERROR(C53-D53,"")</f>
        <v/>
      </c>
      <c r="F53" s="7">
        <f>IFERROR(ABS(E53),"")</f>
        <v/>
      </c>
      <c r="G53" s="7">
        <f>IF(E53="","",IF(ABS(E53)&lt;1.5,"Aligned",IF(E53&gt;0,"Self-high (over-rates)","Self-low (under-rates)")))</f>
        <v/>
      </c>
    </row>
    <row r="54">
      <c r="A54" s="7" t="inlineStr">
        <is>
          <t>U5</t>
        </is>
      </c>
      <c r="B54" s="7" t="inlineStr">
        <is>
          <t>Self-awareness</t>
        </is>
      </c>
      <c r="C54" s="7">
        <f>'Self Responses'!F6</f>
        <v/>
      </c>
      <c r="D54" s="7">
        <f>IFERROR(AVERAGEIF('Peer Responses'!B:B,"U5",'Peer Responses'!G:G),"")</f>
        <v/>
      </c>
      <c r="E54" s="7">
        <f>IFERROR(C54-D54,"")</f>
        <v/>
      </c>
      <c r="F54" s="7">
        <f>IFERROR(ABS(E54),"")</f>
        <v/>
      </c>
      <c r="G54" s="7">
        <f>IF(E54="","",IF(ABS(E54)&lt;1.5,"Aligned",IF(E54&gt;0,"Self-high (over-rates)","Self-low (under-rates)")))</f>
        <v/>
      </c>
    </row>
    <row r="55">
      <c r="A55" s="7" t="inlineStr">
        <is>
          <t>U5</t>
        </is>
      </c>
      <c r="B55" s="7" t="inlineStr">
        <is>
          <t>Emotional steadiness</t>
        </is>
      </c>
      <c r="C55" s="7">
        <f>'Self Responses'!G6</f>
        <v/>
      </c>
      <c r="D55" s="7">
        <f>IFERROR(AVERAGEIF('Peer Responses'!B:B,"U5",'Peer Responses'!H:H),"")</f>
        <v/>
      </c>
      <c r="E55" s="7">
        <f>IFERROR(C55-D55,"")</f>
        <v/>
      </c>
      <c r="F55" s="7">
        <f>IFERROR(ABS(E55),"")</f>
        <v/>
      </c>
      <c r="G55" s="7">
        <f>IF(E55="","",IF(ABS(E55)&lt;1.5,"Aligned",IF(E55&gt;0,"Self-high (over-rates)","Self-low (under-rates)")))</f>
        <v/>
      </c>
    </row>
    <row r="56">
      <c r="A56" s="7" t="inlineStr">
        <is>
          <t>U5</t>
        </is>
      </c>
      <c r="B56" s="7" t="inlineStr">
        <is>
          <t>Warmth</t>
        </is>
      </c>
      <c r="C56" s="7">
        <f>'Self Responses'!H6</f>
        <v/>
      </c>
      <c r="D56" s="7">
        <f>IFERROR(AVERAGEIF('Peer Responses'!B:B,"U5",'Peer Responses'!I:I),"")</f>
        <v/>
      </c>
      <c r="E56" s="7">
        <f>IFERROR(C56-D56,"")</f>
        <v/>
      </c>
      <c r="F56" s="7">
        <f>IFERROR(ABS(E56),"")</f>
        <v/>
      </c>
      <c r="G56" s="7">
        <f>IF(E56="","",IF(ABS(E56)&lt;1.5,"Aligned",IF(E56&gt;0,"Self-high (over-rates)","Self-low (under-rates)")))</f>
        <v/>
      </c>
    </row>
    <row r="57">
      <c r="A57" s="7" t="inlineStr">
        <is>
          <t>U5</t>
        </is>
      </c>
      <c r="B57" s="7" t="inlineStr">
        <is>
          <t>Ownership</t>
        </is>
      </c>
      <c r="C57" s="7">
        <f>'Self Responses'!I6</f>
        <v/>
      </c>
      <c r="D57" s="7">
        <f>IFERROR(AVERAGEIF('Peer Responses'!B:B,"U5",'Peer Responses'!J:J),"")</f>
        <v/>
      </c>
      <c r="E57" s="7">
        <f>IFERROR(C57-D57,"")</f>
        <v/>
      </c>
      <c r="F57" s="7">
        <f>IFERROR(ABS(E57),"")</f>
        <v/>
      </c>
      <c r="G57" s="7">
        <f>IF(E57="","",IF(ABS(E57)&lt;1.5,"Aligned",IF(E57&gt;0,"Self-high (over-rates)","Self-low (under-rates)")))</f>
        <v/>
      </c>
    </row>
    <row r="58">
      <c r="A58" s="7" t="inlineStr">
        <is>
          <t>U5</t>
        </is>
      </c>
      <c r="B58" s="7" t="inlineStr">
        <is>
          <t>Impact</t>
        </is>
      </c>
      <c r="C58" s="7">
        <f>'Self Responses'!J6</f>
        <v/>
      </c>
      <c r="D58" s="7">
        <f>IFERROR(AVERAGEIF('Peer Responses'!B:B,"U5",'Peer Responses'!K:K),"")</f>
        <v/>
      </c>
      <c r="E58" s="7">
        <f>IFERROR(C58-D58,"")</f>
        <v/>
      </c>
      <c r="F58" s="7">
        <f>IFERROR(ABS(E58),"")</f>
        <v/>
      </c>
      <c r="G58" s="7">
        <f>IF(E58="","",IF(ABS(E58)&lt;1.5,"Aligned",IF(E58&gt;0,"Self-high (over-rates)","Self-low (under-rates)")))</f>
        <v/>
      </c>
    </row>
    <row r="59">
      <c r="A59" s="7" t="inlineStr">
        <is>
          <t>U5</t>
        </is>
      </c>
      <c r="B59" s="7" t="inlineStr">
        <is>
          <t>Safety</t>
        </is>
      </c>
      <c r="C59" s="7">
        <f>'Self Responses'!K6</f>
        <v/>
      </c>
      <c r="D59" s="7">
        <f>IFERROR(AVERAGEIF('Peer Responses'!B:B,"U5",'Peer Responses'!L:L),"")</f>
        <v/>
      </c>
      <c r="E59" s="7">
        <f>IFERROR(C59-D59,"")</f>
        <v/>
      </c>
      <c r="F59" s="7">
        <f>IFERROR(ABS(E59),"")</f>
        <v/>
      </c>
      <c r="G59" s="7">
        <f>IF(E59="","",IF(ABS(E59)&lt;1.5,"Aligned",IF(E59&gt;0,"Self-high (over-rates)","Self-low (under-rates)")))</f>
        <v/>
      </c>
    </row>
    <row r="60">
      <c r="A60" s="7" t="inlineStr">
        <is>
          <t>U5</t>
        </is>
      </c>
      <c r="B60" s="7" t="inlineStr">
        <is>
          <t>Belonging</t>
        </is>
      </c>
      <c r="C60" s="7">
        <f>'Self Responses'!L6</f>
        <v/>
      </c>
      <c r="D60" s="7">
        <f>IFERROR(AVERAGEIF('Peer Responses'!B:B,"U5",'Peer Responses'!M:M),"")</f>
        <v/>
      </c>
      <c r="E60" s="7">
        <f>IFERROR(C60-D60,"")</f>
        <v/>
      </c>
      <c r="F60" s="7">
        <f>IFERROR(ABS(E60),"")</f>
        <v/>
      </c>
      <c r="G60" s="7">
        <f>IF(E60="","",IF(ABS(E60)&lt;1.5,"Aligned",IF(E60&gt;0,"Self-high (over-rates)","Self-low (under-rates)")))</f>
        <v/>
      </c>
    </row>
    <row r="61">
      <c r="A61" s="7" t="inlineStr">
        <is>
          <t>U5</t>
        </is>
      </c>
      <c r="B61" s="7" t="inlineStr">
        <is>
          <t>Growth</t>
        </is>
      </c>
      <c r="C61" s="7">
        <f>'Self Responses'!M6</f>
        <v/>
      </c>
      <c r="D61" s="7">
        <f>IFERROR(AVERAGEIF('Peer Responses'!B:B,"U5",'Peer Responses'!N:N),"")</f>
        <v/>
      </c>
      <c r="E61" s="7">
        <f>IFERROR(C61-D61,"")</f>
        <v/>
      </c>
      <c r="F61" s="7">
        <f>IFERROR(ABS(E61),"")</f>
        <v/>
      </c>
      <c r="G61" s="7">
        <f>IF(E61="","",IF(ABS(E61)&lt;1.5,"Aligned",IF(E61&gt;0,"Self-high (over-rates)","Self-low (under-rates)")))</f>
        <v/>
      </c>
    </row>
  </sheetData>
  <conditionalFormatting sqref="F2:F61">
    <cfRule type="colorScale" priority="1">
      <colorScale>
        <cfvo type="num" val="0"/>
        <cfvo type="num" val="1.5"/>
        <cfvo type="num" val="4"/>
        <color rgb="00F0FDF4"/>
        <color rgb="00FEF3C7"/>
        <color rgb="00FECACA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22" customWidth="1" min="4" max="4"/>
    <col width="22" customWidth="1" min="5" max="5"/>
    <col width="24" customWidth="1" min="6" max="6"/>
  </cols>
  <sheetData>
    <row r="1" ht="42" customHeight="1">
      <c r="A1" s="5" t="inlineStr">
        <is>
          <t>User ID</t>
        </is>
      </c>
      <c r="B1" s="5" t="inlineStr">
        <is>
          <t># Self-low gaps (≥1.5)</t>
        </is>
      </c>
      <c r="C1" s="5" t="inlineStr">
        <is>
          <t># Self-high gaps (≥1.5)</t>
        </is>
      </c>
      <c r="D1" s="5" t="inlineStr">
        <is>
          <t># Aligned</t>
        </is>
      </c>
      <c r="E1" s="5" t="inlineStr">
        <is>
          <t># Meaningful gaps (total)</t>
        </is>
      </c>
      <c r="F1" s="5" t="inlineStr">
        <is>
          <t>Classified pattern</t>
        </is>
      </c>
    </row>
    <row r="2">
      <c r="A2" s="6" t="inlineStr">
        <is>
          <t>U1</t>
        </is>
      </c>
      <c r="B2" s="6">
        <f>COUNTIFS('Gap Analysis'!A2:A13,"U1",'Gap Analysis'!G2:G13,"Self-low (under-rates)")</f>
        <v/>
      </c>
      <c r="C2" s="6">
        <f>COUNTIFS('Gap Analysis'!A2:A13,"U1",'Gap Analysis'!G2:G13,"Self-high (over-rates)")</f>
        <v/>
      </c>
      <c r="D2" s="6">
        <f>COUNTIFS('Gap Analysis'!A2:A13,"U1",'Gap Analysis'!G2:G13,"Aligned")</f>
        <v/>
      </c>
      <c r="E2" s="6">
        <f>B2+C2</f>
        <v/>
      </c>
      <c r="F2" s="6">
        <f>IF(OR(B2="",C2=""),"(pending)",IF(AND(B2=0,C2=0),"Aligned",IF(AND(B2&gt;=3,C2=0),"Humble Underestimator",IF(AND(C2&gt;=3,B2=0),"Over-Projector",IF(E2&lt;=2,"Split","Mixed — manual review")))))</f>
        <v/>
      </c>
    </row>
    <row r="3">
      <c r="A3" s="6" t="inlineStr">
        <is>
          <t>U2</t>
        </is>
      </c>
      <c r="B3" s="6">
        <f>COUNTIFS('Gap Analysis'!A14:A25,"U2",'Gap Analysis'!G14:G25,"Self-low (under-rates)")</f>
        <v/>
      </c>
      <c r="C3" s="6">
        <f>COUNTIFS('Gap Analysis'!A14:A25,"U2",'Gap Analysis'!G14:G25,"Self-high (over-rates)")</f>
        <v/>
      </c>
      <c r="D3" s="6">
        <f>COUNTIFS('Gap Analysis'!A14:A25,"U2",'Gap Analysis'!G14:G25,"Aligned")</f>
        <v/>
      </c>
      <c r="E3" s="6">
        <f>B3+C3</f>
        <v/>
      </c>
      <c r="F3" s="6">
        <f>IF(OR(B3="",C3=""),"(pending)",IF(AND(B3=0,C3=0),"Aligned",IF(AND(B3&gt;=3,C3=0),"Humble Underestimator",IF(AND(C3&gt;=3,B3=0),"Over-Projector",IF(E3&lt;=2,"Split","Mixed — manual review")))))</f>
        <v/>
      </c>
    </row>
    <row r="4">
      <c r="A4" s="6" t="inlineStr">
        <is>
          <t>U3</t>
        </is>
      </c>
      <c r="B4" s="6">
        <f>COUNTIFS('Gap Analysis'!A26:A37,"U3",'Gap Analysis'!G26:G37,"Self-low (under-rates)")</f>
        <v/>
      </c>
      <c r="C4" s="6">
        <f>COUNTIFS('Gap Analysis'!A26:A37,"U3",'Gap Analysis'!G26:G37,"Self-high (over-rates)")</f>
        <v/>
      </c>
      <c r="D4" s="6">
        <f>COUNTIFS('Gap Analysis'!A26:A37,"U3",'Gap Analysis'!G26:G37,"Aligned")</f>
        <v/>
      </c>
      <c r="E4" s="6">
        <f>B4+C4</f>
        <v/>
      </c>
      <c r="F4" s="6">
        <f>IF(OR(B4="",C4=""),"(pending)",IF(AND(B4=0,C4=0),"Aligned",IF(AND(B4&gt;=3,C4=0),"Humble Underestimator",IF(AND(C4&gt;=3,B4=0),"Over-Projector",IF(E4&lt;=2,"Split","Mixed — manual review")))))</f>
        <v/>
      </c>
    </row>
    <row r="5">
      <c r="A5" s="6" t="inlineStr">
        <is>
          <t>U4</t>
        </is>
      </c>
      <c r="B5" s="6">
        <f>COUNTIFS('Gap Analysis'!A38:A49,"U4",'Gap Analysis'!G38:G49,"Self-low (under-rates)")</f>
        <v/>
      </c>
      <c r="C5" s="6">
        <f>COUNTIFS('Gap Analysis'!A38:A49,"U4",'Gap Analysis'!G38:G49,"Self-high (over-rates)")</f>
        <v/>
      </c>
      <c r="D5" s="6">
        <f>COUNTIFS('Gap Analysis'!A38:A49,"U4",'Gap Analysis'!G38:G49,"Aligned")</f>
        <v/>
      </c>
      <c r="E5" s="6">
        <f>B5+C5</f>
        <v/>
      </c>
      <c r="F5" s="6">
        <f>IF(OR(B5="",C5=""),"(pending)",IF(AND(B5=0,C5=0),"Aligned",IF(AND(B5&gt;=3,C5=0),"Humble Underestimator",IF(AND(C5&gt;=3,B5=0),"Over-Projector",IF(E5&lt;=2,"Split","Mixed — manual review")))))</f>
        <v/>
      </c>
    </row>
    <row r="6">
      <c r="A6" s="6" t="inlineStr">
        <is>
          <t>U5</t>
        </is>
      </c>
      <c r="B6" s="6">
        <f>COUNTIFS('Gap Analysis'!A50:A61,"U5",'Gap Analysis'!G50:G61,"Self-low (under-rates)")</f>
        <v/>
      </c>
      <c r="C6" s="6">
        <f>COUNTIFS('Gap Analysis'!A50:A61,"U5",'Gap Analysis'!G50:G61,"Self-high (over-rates)")</f>
        <v/>
      </c>
      <c r="D6" s="6">
        <f>COUNTIFS('Gap Analysis'!A50:A61,"U5",'Gap Analysis'!G50:G61,"Aligned")</f>
        <v/>
      </c>
      <c r="E6" s="6">
        <f>B6+C6</f>
        <v/>
      </c>
      <c r="F6" s="6">
        <f>IF(OR(B6="",C6=""),"(pending)",IF(AND(B6=0,C6=0),"Aligned",IF(AND(B6&gt;=3,C6=0),"Humble Underestimator",IF(AND(C6&gt;=3,B6=0),"Over-Projector",IF(E6&lt;=2,"Split","Mixed — manual review")))))</f>
        <v/>
      </c>
    </row>
  </sheetData>
  <conditionalFormatting sqref="F2:F6">
    <cfRule type="expression" priority="1" dxfId="0">
      <formula>$F2="Mixed — manual review"</formula>
    </cfRule>
    <cfRule type="expression" priority="2" dxfId="1">
      <formula>$F2="Aligned"</formula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12" customWidth="1" min="1" max="1"/>
    <col width="32" customWidth="1" min="2" max="2"/>
    <col width="20" customWidth="1" min="3" max="3"/>
    <col width="28" customWidth="1" min="4" max="4"/>
  </cols>
  <sheetData>
    <row r="1" ht="28" customHeight="1">
      <c r="A1" s="5" t="inlineStr">
        <is>
          <t>User ID</t>
        </is>
      </c>
      <c r="B1" s="5" t="inlineStr">
        <is>
          <t>Signal</t>
        </is>
      </c>
      <c r="C1" s="5" t="inlineStr">
        <is>
          <t>Response</t>
        </is>
      </c>
      <c r="D1" s="5" t="inlineStr">
        <is>
          <t>Action</t>
        </is>
      </c>
    </row>
    <row r="2">
      <c r="A2" s="7" t="inlineStr">
        <is>
          <t>U1</t>
        </is>
      </c>
      <c r="B2" s="7" t="inlineStr">
        <is>
          <t>Carrying alone (Q1)</t>
        </is>
      </c>
      <c r="C2" s="6">
        <f>'Self Responses'!N2</f>
        <v/>
      </c>
      <c r="D2" s="7" t="inlineStr">
        <is>
          <t>Flag if "Yes"</t>
        </is>
      </c>
    </row>
    <row r="3">
      <c r="A3" s="7" t="inlineStr">
        <is>
          <t>U1</t>
        </is>
      </c>
      <c r="B3" s="7" t="inlineStr">
        <is>
          <t>Alone around people (Q5)</t>
        </is>
      </c>
      <c r="C3" s="6">
        <f>'Self Responses'!R2</f>
        <v/>
      </c>
      <c r="D3" s="7" t="inlineStr">
        <is>
          <t>Flag if "Always"</t>
        </is>
      </c>
    </row>
    <row r="4">
      <c r="A4" s="7" t="inlineStr">
        <is>
          <t>U1</t>
        </is>
      </c>
      <c r="B4" s="7" t="inlineStr">
        <is>
          <t>Hope vs dread (Q10)</t>
        </is>
      </c>
      <c r="C4" s="6">
        <f>'Self Responses'!W2</f>
        <v/>
      </c>
      <c r="D4" s="7" t="inlineStr">
        <is>
          <t>Flag if "Mostly dread"</t>
        </is>
      </c>
    </row>
    <row r="5">
      <c r="A5" s="7" t="inlineStr">
        <is>
          <t>U1</t>
        </is>
      </c>
      <c r="B5" s="7" t="inlineStr">
        <is>
          <t>Ok if nothing changed (Q12)</t>
        </is>
      </c>
      <c r="C5" s="6">
        <f>'Self Responses'!Y2</f>
        <v/>
      </c>
      <c r="D5" s="7" t="inlineStr">
        <is>
          <t>Flag if "No"</t>
        </is>
      </c>
    </row>
    <row r="6">
      <c r="A6" s="8" t="inlineStr">
        <is>
          <t>U2</t>
        </is>
      </c>
      <c r="B6" s="8" t="inlineStr">
        <is>
          <t>Carrying alone (Q1)</t>
        </is>
      </c>
      <c r="C6" s="6">
        <f>'Self Responses'!N3</f>
        <v/>
      </c>
      <c r="D6" s="8" t="inlineStr">
        <is>
          <t>Flag if "Yes"</t>
        </is>
      </c>
    </row>
    <row r="7">
      <c r="A7" s="8" t="inlineStr">
        <is>
          <t>U2</t>
        </is>
      </c>
      <c r="B7" s="8" t="inlineStr">
        <is>
          <t>Alone around people (Q5)</t>
        </is>
      </c>
      <c r="C7" s="6">
        <f>'Self Responses'!R3</f>
        <v/>
      </c>
      <c r="D7" s="8" t="inlineStr">
        <is>
          <t>Flag if "Always"</t>
        </is>
      </c>
    </row>
    <row r="8">
      <c r="A8" s="8" t="inlineStr">
        <is>
          <t>U2</t>
        </is>
      </c>
      <c r="B8" s="8" t="inlineStr">
        <is>
          <t>Hope vs dread (Q10)</t>
        </is>
      </c>
      <c r="C8" s="6">
        <f>'Self Responses'!W3</f>
        <v/>
      </c>
      <c r="D8" s="8" t="inlineStr">
        <is>
          <t>Flag if "Mostly dread"</t>
        </is>
      </c>
    </row>
    <row r="9">
      <c r="A9" s="8" t="inlineStr">
        <is>
          <t>U2</t>
        </is>
      </c>
      <c r="B9" s="8" t="inlineStr">
        <is>
          <t>Ok if nothing changed (Q12)</t>
        </is>
      </c>
      <c r="C9" s="6">
        <f>'Self Responses'!Y3</f>
        <v/>
      </c>
      <c r="D9" s="8" t="inlineStr">
        <is>
          <t>Flag if "No"</t>
        </is>
      </c>
    </row>
    <row r="10">
      <c r="A10" s="7" t="inlineStr">
        <is>
          <t>U3</t>
        </is>
      </c>
      <c r="B10" s="7" t="inlineStr">
        <is>
          <t>Carrying alone (Q1)</t>
        </is>
      </c>
      <c r="C10" s="6">
        <f>'Self Responses'!N4</f>
        <v/>
      </c>
      <c r="D10" s="7" t="inlineStr">
        <is>
          <t>Flag if "Yes"</t>
        </is>
      </c>
    </row>
    <row r="11">
      <c r="A11" s="7" t="inlineStr">
        <is>
          <t>U3</t>
        </is>
      </c>
      <c r="B11" s="7" t="inlineStr">
        <is>
          <t>Alone around people (Q5)</t>
        </is>
      </c>
      <c r="C11" s="6">
        <f>'Self Responses'!R4</f>
        <v/>
      </c>
      <c r="D11" s="7" t="inlineStr">
        <is>
          <t>Flag if "Always"</t>
        </is>
      </c>
    </row>
    <row r="12">
      <c r="A12" s="7" t="inlineStr">
        <is>
          <t>U3</t>
        </is>
      </c>
      <c r="B12" s="7" t="inlineStr">
        <is>
          <t>Hope vs dread (Q10)</t>
        </is>
      </c>
      <c r="C12" s="6">
        <f>'Self Responses'!W4</f>
        <v/>
      </c>
      <c r="D12" s="7" t="inlineStr">
        <is>
          <t>Flag if "Mostly dread"</t>
        </is>
      </c>
    </row>
    <row r="13">
      <c r="A13" s="7" t="inlineStr">
        <is>
          <t>U3</t>
        </is>
      </c>
      <c r="B13" s="7" t="inlineStr">
        <is>
          <t>Ok if nothing changed (Q12)</t>
        </is>
      </c>
      <c r="C13" s="6">
        <f>'Self Responses'!Y4</f>
        <v/>
      </c>
      <c r="D13" s="7" t="inlineStr">
        <is>
          <t>Flag if "No"</t>
        </is>
      </c>
    </row>
    <row r="14">
      <c r="A14" s="8" t="inlineStr">
        <is>
          <t>U4</t>
        </is>
      </c>
      <c r="B14" s="8" t="inlineStr">
        <is>
          <t>Carrying alone (Q1)</t>
        </is>
      </c>
      <c r="C14" s="6">
        <f>'Self Responses'!N5</f>
        <v/>
      </c>
      <c r="D14" s="8" t="inlineStr">
        <is>
          <t>Flag if "Yes"</t>
        </is>
      </c>
    </row>
    <row r="15">
      <c r="A15" s="8" t="inlineStr">
        <is>
          <t>U4</t>
        </is>
      </c>
      <c r="B15" s="8" t="inlineStr">
        <is>
          <t>Alone around people (Q5)</t>
        </is>
      </c>
      <c r="C15" s="6">
        <f>'Self Responses'!R5</f>
        <v/>
      </c>
      <c r="D15" s="8" t="inlineStr">
        <is>
          <t>Flag if "Always"</t>
        </is>
      </c>
    </row>
    <row r="16">
      <c r="A16" s="8" t="inlineStr">
        <is>
          <t>U4</t>
        </is>
      </c>
      <c r="B16" s="8" t="inlineStr">
        <is>
          <t>Hope vs dread (Q10)</t>
        </is>
      </c>
      <c r="C16" s="6">
        <f>'Self Responses'!W5</f>
        <v/>
      </c>
      <c r="D16" s="8" t="inlineStr">
        <is>
          <t>Flag if "Mostly dread"</t>
        </is>
      </c>
    </row>
    <row r="17">
      <c r="A17" s="8" t="inlineStr">
        <is>
          <t>U4</t>
        </is>
      </c>
      <c r="B17" s="8" t="inlineStr">
        <is>
          <t>Ok if nothing changed (Q12)</t>
        </is>
      </c>
      <c r="C17" s="6">
        <f>'Self Responses'!Y5</f>
        <v/>
      </c>
      <c r="D17" s="8" t="inlineStr">
        <is>
          <t>Flag if "No"</t>
        </is>
      </c>
    </row>
    <row r="18">
      <c r="A18" s="7" t="inlineStr">
        <is>
          <t>U5</t>
        </is>
      </c>
      <c r="B18" s="7" t="inlineStr">
        <is>
          <t>Carrying alone (Q1)</t>
        </is>
      </c>
      <c r="C18" s="6">
        <f>'Self Responses'!N6</f>
        <v/>
      </c>
      <c r="D18" s="7" t="inlineStr">
        <is>
          <t>Flag if "Yes"</t>
        </is>
      </c>
    </row>
    <row r="19">
      <c r="A19" s="7" t="inlineStr">
        <is>
          <t>U5</t>
        </is>
      </c>
      <c r="B19" s="7" t="inlineStr">
        <is>
          <t>Alone around people (Q5)</t>
        </is>
      </c>
      <c r="C19" s="6">
        <f>'Self Responses'!R6</f>
        <v/>
      </c>
      <c r="D19" s="7" t="inlineStr">
        <is>
          <t>Flag if "Always"</t>
        </is>
      </c>
    </row>
    <row r="20">
      <c r="A20" s="7" t="inlineStr">
        <is>
          <t>U5</t>
        </is>
      </c>
      <c r="B20" s="7" t="inlineStr">
        <is>
          <t>Hope vs dread (Q10)</t>
        </is>
      </c>
      <c r="C20" s="6">
        <f>'Self Responses'!W6</f>
        <v/>
      </c>
      <c r="D20" s="7" t="inlineStr">
        <is>
          <t>Flag if "Mostly dread"</t>
        </is>
      </c>
    </row>
    <row r="21">
      <c r="A21" s="7" t="inlineStr">
        <is>
          <t>U5</t>
        </is>
      </c>
      <c r="B21" s="7" t="inlineStr">
        <is>
          <t>Ok if nothing changed (Q12)</t>
        </is>
      </c>
      <c r="C21" s="6">
        <f>'Self Responses'!Y6</f>
        <v/>
      </c>
      <c r="D21" s="7" t="inlineStr">
        <is>
          <t>Flag if "No"</t>
        </is>
      </c>
    </row>
    <row r="23" ht="44" customHeight="1">
      <c r="A23" s="11" t="inlineStr">
        <is>
          <t>Crisis pathway rule:</t>
        </is>
      </c>
      <c r="B23" s="12" t="inlineStr">
        <is>
          <t>If a single user has 2+ flagged responses above, reach out directly before sending their report. Manual pathway for pilot; automated in the built app.</t>
        </is>
      </c>
      <c r="C23" s="13" t="n"/>
      <c r="D23" s="13" t="n"/>
    </row>
  </sheetData>
  <conditionalFormatting sqref="C2:C21">
    <cfRule type="expression" priority="1" dxfId="2">
      <formula>OR($C2="Yes",$C2="Always",$C2="Mostly dread",$C2="No")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2026-04-24T03:53:14Z</dcterms:created>
  <dcterms:modified xmlns:dcterms="http://purl.org/dc/terms/" xmlns:xsi="http://www.w3.org/2001/XMLSchema-instance" xsi:type="dcterms:W3CDTF">2026-04-24T03:53:14Z</dcterms:modified>
</cp:coreProperties>
</file>